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K:\_daten\_aktuell\VIWZ\07projekte\EinheitlichesKontrollUndBewertungssystemVIWZ\03_historieGesamt\"/>
    </mc:Choice>
  </mc:AlternateContent>
  <xr:revisionPtr revIDLastSave="0" documentId="13_ncr:1_{9361E738-BB27-410B-ACBF-70CDE7A2A760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Tabelle1!$P$4:$Y$54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V35" i="1" l="1"/>
  <c r="X35" i="1" s="1"/>
  <c r="V29" i="1"/>
  <c r="X29" i="1" s="1"/>
  <c r="V22" i="1" l="1"/>
  <c r="X22" i="1" s="1"/>
  <c r="V21" i="1"/>
  <c r="X21" i="1" s="1"/>
  <c r="S25" i="1" l="1"/>
  <c r="S24" i="1"/>
  <c r="S23" i="1"/>
  <c r="S22" i="1"/>
  <c r="S21" i="1"/>
  <c r="S37" i="1"/>
  <c r="S36" i="1"/>
  <c r="S35" i="1"/>
  <c r="S31" i="1"/>
  <c r="S30" i="1"/>
  <c r="S29" i="1"/>
  <c r="AB78" i="1" l="1"/>
  <c r="R16" i="1" l="1"/>
  <c r="X11" i="1"/>
  <c r="X10" i="1"/>
  <c r="R15" i="1"/>
  <c r="R14" i="1" l="1"/>
  <c r="R13" i="1"/>
  <c r="R12" i="1"/>
  <c r="R11" i="1"/>
  <c r="R10" i="1"/>
  <c r="V37" i="1" l="1"/>
  <c r="X37" i="1" s="1"/>
  <c r="V36" i="1"/>
  <c r="X36" i="1" s="1"/>
  <c r="X38" i="1" s="1"/>
  <c r="AI90" i="1" l="1"/>
  <c r="N11" i="1"/>
  <c r="V25" i="1"/>
  <c r="V24" i="1"/>
  <c r="V23" i="1"/>
  <c r="V31" i="1"/>
  <c r="X31" i="1" s="1"/>
  <c r="X24" i="1" l="1"/>
  <c r="X26" i="1" s="1"/>
  <c r="V30" i="1"/>
  <c r="X30" i="1" s="1"/>
  <c r="X33" i="1" s="1"/>
  <c r="AI89" i="1" l="1"/>
  <c r="L11" i="1"/>
  <c r="AI88" i="1"/>
  <c r="J11" i="1"/>
  <c r="J32" i="1"/>
  <c r="H11" i="1"/>
  <c r="X39" i="1" l="1"/>
  <c r="Q75" i="1" l="1"/>
  <c r="Q46" i="1" s="1"/>
  <c r="AE75" i="1" l="1"/>
  <c r="F14" i="1" s="1"/>
  <c r="AD20" i="1" s="1"/>
  <c r="X44" i="1" s="1"/>
  <c r="H14" i="1" l="1"/>
</calcChain>
</file>

<file path=xl/sharedStrings.xml><?xml version="1.0" encoding="utf-8"?>
<sst xmlns="http://schemas.openxmlformats.org/spreadsheetml/2006/main" count="91" uniqueCount="72">
  <si>
    <t xml:space="preserve">Berechnungsbeispiel </t>
  </si>
  <si>
    <t>Material- und Einbaukosten:</t>
  </si>
  <si>
    <t>=</t>
  </si>
  <si>
    <t xml:space="preserve"> </t>
  </si>
  <si>
    <t xml:space="preserve">                       </t>
  </si>
  <si>
    <t>%</t>
  </si>
  <si>
    <t>Abzug</t>
  </si>
  <si>
    <t>Abzugsberechnung</t>
  </si>
  <si>
    <t>Bewertungskriterien</t>
  </si>
  <si>
    <t>2 Löslicher Bindemittelgehalt</t>
  </si>
  <si>
    <t>* nur der grössere Wert wird berücksichtigt</t>
  </si>
  <si>
    <t>1 Hohlraumgehalt - Marshall</t>
  </si>
  <si>
    <t>Mischgut*</t>
  </si>
  <si>
    <t>Eingebaute Schicht*</t>
  </si>
  <si>
    <t>9 Ebenheit Deckschicht in Längsrichtung</t>
  </si>
  <si>
    <t>10 Ebenheit in Querrichtung</t>
  </si>
  <si>
    <t>11 Griffigkeit</t>
  </si>
  <si>
    <t>Oberfäche*</t>
  </si>
  <si>
    <t xml:space="preserve">      Bewertungspunkt</t>
  </si>
  <si>
    <t>Objekt:</t>
  </si>
  <si>
    <t>Abschnitt:</t>
  </si>
  <si>
    <t>Schicht:</t>
  </si>
  <si>
    <t>Projekt-Nr.:</t>
  </si>
  <si>
    <t>Mischgutsorte:</t>
  </si>
  <si>
    <t>Lieferwerk:</t>
  </si>
  <si>
    <t>Bindemittel:</t>
  </si>
  <si>
    <t>Code Nr. Werk:</t>
  </si>
  <si>
    <t>Code Nr. Werk</t>
  </si>
  <si>
    <t>Unternehmung:</t>
  </si>
  <si>
    <t>6 Schichtdicke</t>
  </si>
  <si>
    <t>7 Schichtverbund nach Leutner</t>
  </si>
  <si>
    <t>Mischgut</t>
  </si>
  <si>
    <t>Eingebaute Schicht</t>
  </si>
  <si>
    <t xml:space="preserve">Oberfläche </t>
  </si>
  <si>
    <t>3 Erweichungspunkt R+K *</t>
  </si>
  <si>
    <t>4 Penetration bei 25° *</t>
  </si>
  <si>
    <t>5 Elastische Rückstellung *</t>
  </si>
  <si>
    <t xml:space="preserve">  </t>
  </si>
  <si>
    <t xml:space="preserve">Total Bewertungspunkte Eingebaute Schicht * </t>
  </si>
  <si>
    <t xml:space="preserve">Total Bewertungspunkte Mischgut * </t>
  </si>
  <si>
    <t xml:space="preserve">Massgebender Bewertungspunkt * </t>
  </si>
  <si>
    <t>alle
Bewertungs-
punkte</t>
  </si>
  <si>
    <t>berücksichtigte
Bewertungs-
punkte</t>
  </si>
  <si>
    <t xml:space="preserve">Total Bewertungspunkte Oberfläche * </t>
  </si>
  <si>
    <t>Datum / Unterschrift:</t>
  </si>
  <si>
    <t>Abweichung gegenüber Norm toleriert (kein Abzug)</t>
  </si>
  <si>
    <t>t</t>
  </si>
  <si>
    <t>à  CHF</t>
  </si>
  <si>
    <t>CHF</t>
  </si>
  <si>
    <t xml:space="preserve">Fall a:   ≤ 2             </t>
  </si>
  <si>
    <t>Abzugsfaktor 20 %</t>
  </si>
  <si>
    <t>20% Abzug von der Einbautonnage mal dem Einheitspreis</t>
  </si>
  <si>
    <t>35% Abzug von der Einbautonnage mal dem Einheitspreis</t>
  </si>
  <si>
    <t>Abzugsfaktor 35%</t>
  </si>
  <si>
    <t>Fall d:   &gt; 7 ...  &lt; 10</t>
  </si>
  <si>
    <t>50% Abzug von der Einbautonnage mal dem Einheitspreis</t>
  </si>
  <si>
    <t>Abzugsfaktor 50%</t>
  </si>
  <si>
    <t xml:space="preserve">Fall c:   &gt; 5 ...  ≤ 7  </t>
  </si>
  <si>
    <t xml:space="preserve">Fall b:   &gt; 2 ...  ≤ 5  </t>
  </si>
  <si>
    <r>
      <t xml:space="preserve">Fall e:             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10   </t>
    </r>
  </si>
  <si>
    <t xml:space="preserve">Vollständiger Ersatz der eingebauten Schicht mit </t>
  </si>
  <si>
    <t>sämtlichen Folgekosten zu Lasten Unternehmung.</t>
  </si>
  <si>
    <t>Ersatz</t>
  </si>
  <si>
    <t xml:space="preserve">8 Hohlraumgehalt und Verdichtungsgrad </t>
  </si>
  <si>
    <t>Fall a:  ≤ 2 Abweichung gegenüber Norm toleriert (kein Abzug)</t>
  </si>
  <si>
    <t>Fall b: &gt; 2 - ≤ 5  20% Abzug von der Einbautonnage mal dem Einheitspreis Abzugsfaktor 20%</t>
  </si>
  <si>
    <r>
      <t xml:space="preserve">Fall c: &gt; 5 -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>7  35% Abzug von der Einbautonnage mal dem Einheitspreis Abzugsfaktor 35%</t>
    </r>
  </si>
  <si>
    <t>Fall d: &gt; 7 - &lt; 10  50% Abzug von der Einbautonnage mal dem Einheitspreis  Abzugsfaktor 50%</t>
  </si>
  <si>
    <r>
      <t xml:space="preserve">Fall e: </t>
    </r>
    <r>
      <rPr>
        <sz val="10"/>
        <rFont val="Calibri"/>
        <family val="2"/>
      </rPr>
      <t xml:space="preserve">≥ </t>
    </r>
    <r>
      <rPr>
        <sz val="10"/>
        <rFont val="Arial"/>
        <family val="2"/>
      </rPr>
      <t>10  Vollständiger Ersatz der eingebauten Schicht mit sämtlichen Folgekosten zu Lasten Unternehmung</t>
    </r>
  </si>
  <si>
    <t>Total Abzug brutto</t>
  </si>
  <si>
    <t>Finanzieller Abzug brutto:</t>
  </si>
  <si>
    <t>Stand: 25.08.2023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</si>
</sst>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i/>
      <u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1"/>
      <color theme="1"/>
      <name val="Arial"/>
      <family val="2"/>
    </font>
    <font>
      <sz val="7"/>
      <color theme="1"/>
      <name val="Arial"/>
      <family val="2"/>
    </font>
    <font>
      <b/>
      <sz val="11"/>
      <color rgb="FF2F2F2F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3" borderId="0" xfId="0" applyFill="1"/>
    <xf numFmtId="4" fontId="0" fillId="3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0" fillId="2" borderId="15" xfId="0" applyFill="1" applyBorder="1"/>
    <xf numFmtId="0" fontId="0" fillId="2" borderId="0" xfId="0" applyFill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6" xfId="0" applyFill="1" applyBorder="1"/>
    <xf numFmtId="0" fontId="0" fillId="2" borderId="17" xfId="0" applyFill="1" applyBorder="1" applyAlignment="1">
      <alignment horizontal="left" vertical="center"/>
    </xf>
    <xf numFmtId="0" fontId="0" fillId="2" borderId="17" xfId="0" applyFill="1" applyBorder="1"/>
    <xf numFmtId="0" fontId="9" fillId="3" borderId="1" xfId="0" applyFont="1" applyFill="1" applyBorder="1" applyAlignment="1">
      <alignment horizont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4" fontId="0" fillId="2" borderId="0" xfId="0" applyNumberFormat="1" applyFill="1" applyAlignment="1">
      <alignment horizontal="center"/>
    </xf>
    <xf numFmtId="0" fontId="0" fillId="2" borderId="24" xfId="0" applyFill="1" applyBorder="1"/>
    <xf numFmtId="0" fontId="0" fillId="2" borderId="23" xfId="0" applyFill="1" applyBorder="1"/>
    <xf numFmtId="3" fontId="9" fillId="3" borderId="1" xfId="0" applyNumberFormat="1" applyFont="1" applyFill="1" applyBorder="1" applyAlignment="1">
      <alignment horizontal="center"/>
    </xf>
    <xf numFmtId="43" fontId="0" fillId="2" borderId="0" xfId="1" applyFont="1" applyFill="1"/>
    <xf numFmtId="43" fontId="0" fillId="2" borderId="0" xfId="1" applyFont="1" applyFill="1" applyAlignment="1">
      <alignment horizontal="left" vertical="center"/>
    </xf>
    <xf numFmtId="43" fontId="0" fillId="0" borderId="0" xfId="1" applyFo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5" fillId="0" borderId="0" xfId="0" applyFont="1"/>
    <xf numFmtId="0" fontId="3" fillId="0" borderId="0" xfId="0" applyFont="1"/>
    <xf numFmtId="0" fontId="13" fillId="0" borderId="0" xfId="0" applyFont="1"/>
    <xf numFmtId="4" fontId="4" fillId="3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3" fontId="15" fillId="0" borderId="0" xfId="1" applyFont="1"/>
    <xf numFmtId="0" fontId="15" fillId="3" borderId="0" xfId="0" applyFont="1" applyFill="1"/>
    <xf numFmtId="0" fontId="13" fillId="3" borderId="0" xfId="0" applyFont="1" applyFill="1"/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vertical="center"/>
    </xf>
    <xf numFmtId="4" fontId="16" fillId="3" borderId="0" xfId="0" applyNumberFormat="1" applyFont="1" applyFill="1"/>
    <xf numFmtId="0" fontId="16" fillId="3" borderId="0" xfId="0" applyFont="1" applyFill="1" applyAlignment="1">
      <alignment horizontal="center"/>
    </xf>
    <xf numFmtId="4" fontId="15" fillId="3" borderId="0" xfId="0" applyNumberFormat="1" applyFont="1" applyFill="1"/>
    <xf numFmtId="4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2" fontId="15" fillId="3" borderId="0" xfId="0" applyNumberFormat="1" applyFont="1" applyFill="1"/>
    <xf numFmtId="0" fontId="15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3" fontId="0" fillId="3" borderId="0" xfId="1" applyFont="1" applyFill="1"/>
    <xf numFmtId="43" fontId="15" fillId="3" borderId="0" xfId="1" applyFont="1" applyFill="1"/>
    <xf numFmtId="0" fontId="7" fillId="3" borderId="1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7" fillId="3" borderId="0" xfId="0" applyFont="1" applyFill="1" applyAlignment="1">
      <alignment vertical="top" wrapText="1"/>
    </xf>
    <xf numFmtId="0" fontId="0" fillId="3" borderId="0" xfId="0" applyFill="1" applyAlignment="1">
      <alignment wrapText="1"/>
    </xf>
    <xf numFmtId="0" fontId="12" fillId="3" borderId="0" xfId="0" applyFont="1" applyFill="1" applyAlignment="1">
      <alignment vertical="top"/>
    </xf>
    <xf numFmtId="0" fontId="0" fillId="3" borderId="6" xfId="0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/>
    </xf>
    <xf numFmtId="0" fontId="7" fillId="3" borderId="8" xfId="0" applyFont="1" applyFill="1" applyBorder="1"/>
    <xf numFmtId="0" fontId="7" fillId="3" borderId="32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0" fillId="0" borderId="28" xfId="0" applyBorder="1"/>
    <xf numFmtId="0" fontId="7" fillId="0" borderId="29" xfId="0" applyFont="1" applyBorder="1"/>
    <xf numFmtId="0" fontId="7" fillId="0" borderId="28" xfId="0" applyFont="1" applyBorder="1"/>
    <xf numFmtId="0" fontId="12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/>
    </xf>
    <xf numFmtId="0" fontId="7" fillId="3" borderId="27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vertical="center"/>
    </xf>
    <xf numFmtId="0" fontId="0" fillId="0" borderId="27" xfId="0" applyBorder="1"/>
    <xf numFmtId="0" fontId="7" fillId="3" borderId="28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vertical="center"/>
    </xf>
    <xf numFmtId="0" fontId="14" fillId="3" borderId="29" xfId="0" applyFont="1" applyFill="1" applyBorder="1" applyAlignment="1">
      <alignment vertical="center"/>
    </xf>
    <xf numFmtId="3" fontId="16" fillId="3" borderId="0" xfId="0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8" fillId="2" borderId="0" xfId="0" applyFont="1" applyFill="1"/>
    <xf numFmtId="0" fontId="17" fillId="3" borderId="28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7" fillId="3" borderId="29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49" fontId="4" fillId="3" borderId="0" xfId="0" applyNumberFormat="1" applyFont="1" applyFill="1" applyAlignment="1">
      <alignment horizontal="left" vertical="top"/>
    </xf>
    <xf numFmtId="0" fontId="7" fillId="2" borderId="21" xfId="0" applyFont="1" applyFill="1" applyBorder="1"/>
    <xf numFmtId="0" fontId="0" fillId="2" borderId="21" xfId="0" applyFill="1" applyBorder="1"/>
    <xf numFmtId="0" fontId="9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26" xfId="0" applyBorder="1"/>
    <xf numFmtId="0" fontId="0" fillId="3" borderId="26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16" fillId="0" borderId="0" xfId="0" applyFont="1"/>
    <xf numFmtId="0" fontId="12" fillId="3" borderId="0" xfId="0" applyFont="1" applyFill="1" applyAlignment="1">
      <alignment vertical="top" wrapText="1"/>
    </xf>
    <xf numFmtId="0" fontId="8" fillId="3" borderId="0" xfId="0" applyFont="1" applyFill="1"/>
    <xf numFmtId="0" fontId="2" fillId="3" borderId="0" xfId="0" applyFont="1" applyFill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" fillId="3" borderId="0" xfId="0" applyFont="1" applyFill="1"/>
    <xf numFmtId="43" fontId="3" fillId="3" borderId="0" xfId="1" applyFont="1" applyFill="1"/>
    <xf numFmtId="4" fontId="16" fillId="3" borderId="3" xfId="0" applyNumberFormat="1" applyFont="1" applyFill="1" applyBorder="1" applyAlignment="1">
      <alignment horizontal="right"/>
    </xf>
    <xf numFmtId="0" fontId="20" fillId="0" borderId="0" xfId="0" applyFont="1"/>
    <xf numFmtId="0" fontId="16" fillId="3" borderId="0" xfId="0" applyFont="1" applyFill="1"/>
    <xf numFmtId="0" fontId="23" fillId="0" borderId="0" xfId="0" applyFont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right" vertical="center"/>
    </xf>
    <xf numFmtId="0" fontId="24" fillId="3" borderId="0" xfId="0" applyFont="1" applyFill="1"/>
    <xf numFmtId="0" fontId="24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3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top" wrapText="1" readingOrder="1"/>
    </xf>
    <xf numFmtId="0" fontId="12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12" fillId="3" borderId="33" xfId="0" applyFont="1" applyFill="1" applyBorder="1" applyAlignment="1">
      <alignment horizontal="right" vertical="center"/>
    </xf>
    <xf numFmtId="0" fontId="12" fillId="3" borderId="32" xfId="0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12" fillId="2" borderId="0" xfId="0" applyFont="1" applyFill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0" fillId="4" borderId="16" xfId="0" applyFill="1" applyBorder="1" applyAlignment="1">
      <alignment horizontal="left"/>
    </xf>
    <xf numFmtId="49" fontId="16" fillId="4" borderId="16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0" fillId="2" borderId="1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16" xfId="0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0" fillId="2" borderId="25" xfId="0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42863</xdr:colOff>
      <xdr:row>3</xdr:row>
      <xdr:rowOff>23327</xdr:rowOff>
    </xdr:from>
    <xdr:to>
      <xdr:col>10</xdr:col>
      <xdr:colOff>4763</xdr:colOff>
      <xdr:row>9</xdr:row>
      <xdr:rowOff>209938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8E2EFDC-A961-4F35-AA51-74E51D837BF1}"/>
            </a:ext>
          </a:extLst>
        </xdr:cNvPr>
        <xdr:cNvSpPr txBox="1"/>
      </xdr:nvSpPr>
      <xdr:spPr>
        <a:xfrm rot="16200000">
          <a:off x="5297845" y="464295"/>
          <a:ext cx="130103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Total Bewertungs-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punkte Mischgut</a:t>
          </a:r>
        </a:p>
      </xdr:txBody>
    </xdr:sp>
    <xdr:clientData/>
  </xdr:twoCellAnchor>
  <xdr:twoCellAnchor>
    <xdr:from>
      <xdr:col>11</xdr:col>
      <xdr:colOff>7144</xdr:colOff>
      <xdr:row>2</xdr:row>
      <xdr:rowOff>0</xdr:rowOff>
    </xdr:from>
    <xdr:to>
      <xdr:col>11</xdr:col>
      <xdr:colOff>523875</xdr:colOff>
      <xdr:row>9</xdr:row>
      <xdr:rowOff>202164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5754E9D8-B20D-46F4-A381-18CCB865DCE5}"/>
            </a:ext>
          </a:extLst>
        </xdr:cNvPr>
        <xdr:cNvSpPr txBox="1"/>
      </xdr:nvSpPr>
      <xdr:spPr>
        <a:xfrm rot="16200000">
          <a:off x="5917528" y="852366"/>
          <a:ext cx="1497564" cy="516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Total Bewertungs-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punkte eingb.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Schicht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104775</xdr:colOff>
      <xdr:row>3</xdr:row>
      <xdr:rowOff>38876</xdr:rowOff>
    </xdr:from>
    <xdr:to>
      <xdr:col>13</xdr:col>
      <xdr:colOff>409575</xdr:colOff>
      <xdr:row>9</xdr:row>
      <xdr:rowOff>217715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A744AB90-EA39-4AAC-B707-99ABD57317FE}"/>
            </a:ext>
          </a:extLst>
        </xdr:cNvPr>
        <xdr:cNvSpPr txBox="1"/>
      </xdr:nvSpPr>
      <xdr:spPr>
        <a:xfrm rot="16200000">
          <a:off x="6392343" y="475958"/>
          <a:ext cx="129326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Total Bewertungs-</a:t>
          </a:r>
          <a:br>
            <a:rPr lang="de-CH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punkte Oberfäche</a:t>
          </a:r>
        </a:p>
      </xdr:txBody>
    </xdr:sp>
    <xdr:clientData/>
  </xdr:twoCellAnchor>
  <xdr:twoCellAnchor>
    <xdr:from>
      <xdr:col>0</xdr:col>
      <xdr:colOff>0</xdr:colOff>
      <xdr:row>33</xdr:row>
      <xdr:rowOff>95250</xdr:rowOff>
    </xdr:from>
    <xdr:to>
      <xdr:col>8</xdr:col>
      <xdr:colOff>66675</xdr:colOff>
      <xdr:row>33</xdr:row>
      <xdr:rowOff>95250</xdr:rowOff>
    </xdr:to>
    <xdr:cxnSp macro="">
      <xdr:nvCxnSpPr>
        <xdr:cNvPr id="29" name="Gerader Verbinder 28">
          <a:extLst>
            <a:ext uri="{FF2B5EF4-FFF2-40B4-BE49-F238E27FC236}">
              <a16:creationId xmlns:a16="http://schemas.microsoft.com/office/drawing/2014/main" id="{B39BD48E-B356-4DAE-AF52-1BA1B67F59D9}"/>
            </a:ext>
          </a:extLst>
        </xdr:cNvPr>
        <xdr:cNvCxnSpPr/>
      </xdr:nvCxnSpPr>
      <xdr:spPr>
        <a:xfrm>
          <a:off x="0" y="6829425"/>
          <a:ext cx="551497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37</xdr:row>
      <xdr:rowOff>104775</xdr:rowOff>
    </xdr:from>
    <xdr:to>
      <xdr:col>8</xdr:col>
      <xdr:colOff>76200</xdr:colOff>
      <xdr:row>37</xdr:row>
      <xdr:rowOff>104775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1F7D4113-EE57-4627-91DB-68C7218FFCE9}"/>
            </a:ext>
          </a:extLst>
        </xdr:cNvPr>
        <xdr:cNvCxnSpPr/>
      </xdr:nvCxnSpPr>
      <xdr:spPr>
        <a:xfrm>
          <a:off x="9525" y="7658100"/>
          <a:ext cx="5514975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30</xdr:row>
      <xdr:rowOff>0</xdr:rowOff>
    </xdr:from>
    <xdr:to>
      <xdr:col>8</xdr:col>
      <xdr:colOff>219075</xdr:colOff>
      <xdr:row>32</xdr:row>
      <xdr:rowOff>209550</xdr:rowOff>
    </xdr:to>
    <xdr:sp macro="" textlink="">
      <xdr:nvSpPr>
        <xdr:cNvPr id="31" name="Geschweifte Klammer rechts 30">
          <a:extLst>
            <a:ext uri="{FF2B5EF4-FFF2-40B4-BE49-F238E27FC236}">
              <a16:creationId xmlns:a16="http://schemas.microsoft.com/office/drawing/2014/main" id="{9A1BEFE1-5213-4042-9479-09EF9EB00453}"/>
            </a:ext>
          </a:extLst>
        </xdr:cNvPr>
        <xdr:cNvSpPr/>
      </xdr:nvSpPr>
      <xdr:spPr>
        <a:xfrm>
          <a:off x="5457825" y="6134100"/>
          <a:ext cx="209550" cy="6477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22</xdr:col>
      <xdr:colOff>76200</xdr:colOff>
      <xdr:row>22</xdr:row>
      <xdr:rowOff>66675</xdr:rowOff>
    </xdr:from>
    <xdr:to>
      <xdr:col>22</xdr:col>
      <xdr:colOff>266700</xdr:colOff>
      <xdr:row>24</xdr:row>
      <xdr:rowOff>180975</xdr:rowOff>
    </xdr:to>
    <xdr:sp macro="" textlink="">
      <xdr:nvSpPr>
        <xdr:cNvPr id="33" name="Geschweifte Klammer rechts 32">
          <a:extLst>
            <a:ext uri="{FF2B5EF4-FFF2-40B4-BE49-F238E27FC236}">
              <a16:creationId xmlns:a16="http://schemas.microsoft.com/office/drawing/2014/main" id="{F20F6866-1685-42F3-AF2F-A462FEB66F5F}"/>
            </a:ext>
          </a:extLst>
        </xdr:cNvPr>
        <xdr:cNvSpPr/>
      </xdr:nvSpPr>
      <xdr:spPr>
        <a:xfrm>
          <a:off x="13544550" y="4619625"/>
          <a:ext cx="190500" cy="5524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95250</xdr:colOff>
      <xdr:row>0</xdr:row>
      <xdr:rowOff>28575</xdr:rowOff>
    </xdr:from>
    <xdr:to>
      <xdr:col>14</xdr:col>
      <xdr:colOff>190500</xdr:colOff>
      <xdr:row>2</xdr:row>
      <xdr:rowOff>41659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9CF5A4D4-E6B9-40A2-A621-7F81ADCDC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8575"/>
          <a:ext cx="6696075" cy="375034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</xdr:colOff>
      <xdr:row>3</xdr:row>
      <xdr:rowOff>9525</xdr:rowOff>
    </xdr:from>
    <xdr:to>
      <xdr:col>26</xdr:col>
      <xdr:colOff>66675</xdr:colOff>
      <xdr:row>5</xdr:row>
      <xdr:rowOff>22609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DFF5950B-EE4C-DC18-693F-EBBA6F979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52450"/>
          <a:ext cx="6696075" cy="375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howOutlineSymbols="0"/>
  </sheetPr>
  <dimension ref="A1:BF456"/>
  <sheetViews>
    <sheetView showZeros="0" tabSelected="1" showOutlineSymbols="0" zoomScaleNormal="100" workbookViewId="0">
      <selection activeCell="A2" sqref="A2"/>
    </sheetView>
  </sheetViews>
  <sheetFormatPr baseColWidth="10" defaultRowHeight="14.25" x14ac:dyDescent="0.2"/>
  <cols>
    <col min="1" max="1" width="14.375" customWidth="1"/>
    <col min="2" max="2" width="9.25" customWidth="1"/>
    <col min="3" max="3" width="6.125" customWidth="1"/>
    <col min="4" max="4" width="8.625" customWidth="1"/>
    <col min="5" max="5" width="3.625" customWidth="1"/>
    <col min="6" max="6" width="8.875" customWidth="1"/>
    <col min="7" max="7" width="9.5" customWidth="1"/>
    <col min="8" max="8" width="11.125" customWidth="1"/>
    <col min="9" max="9" width="3.25" style="6" customWidth="1"/>
    <col min="10" max="10" width="7.75" style="6" customWidth="1"/>
    <col min="11" max="11" width="1.5" style="6" customWidth="1"/>
    <col min="12" max="12" width="7.75" style="6" customWidth="1"/>
    <col min="13" max="13" width="1.5" style="6" customWidth="1"/>
    <col min="14" max="14" width="7.75" style="6" customWidth="1"/>
    <col min="15" max="15" width="4.25" style="6" customWidth="1"/>
    <col min="16" max="16" width="6.125" customWidth="1"/>
    <col min="17" max="17" width="13.125" customWidth="1"/>
    <col min="18" max="18" width="6.375" customWidth="1"/>
    <col min="20" max="20" width="14.75" customWidth="1"/>
    <col min="21" max="21" width="7.875" customWidth="1"/>
    <col min="22" max="22" width="10.5" customWidth="1"/>
    <col min="23" max="23" width="3.625" customWidth="1"/>
    <col min="24" max="24" width="12.5" customWidth="1"/>
    <col min="25" max="25" width="1.25" customWidth="1"/>
    <col min="26" max="26" width="6.125" customWidth="1"/>
  </cols>
  <sheetData>
    <row r="1" spans="1:50" x14ac:dyDescent="0.2">
      <c r="A1" s="108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</row>
    <row r="2" spans="1:5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</row>
    <row r="3" spans="1:50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</row>
    <row r="4" spans="1:5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6"/>
      <c r="R4" s="6"/>
      <c r="S4" s="6"/>
      <c r="T4" s="6"/>
      <c r="U4" s="6"/>
      <c r="V4" s="6"/>
      <c r="W4" s="6"/>
      <c r="X4" s="6"/>
      <c r="Y4" s="6"/>
      <c r="Z4" s="6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0" x14ac:dyDescent="0.2">
      <c r="A5" s="1"/>
      <c r="B5" s="1"/>
      <c r="C5" s="1"/>
      <c r="D5" s="1"/>
      <c r="E5" s="1"/>
      <c r="F5" s="1"/>
      <c r="G5" s="1" t="s">
        <v>37</v>
      </c>
      <c r="H5" s="1"/>
      <c r="I5" s="1"/>
      <c r="J5" s="1"/>
      <c r="K5" s="1"/>
      <c r="L5" s="1"/>
      <c r="M5" s="1"/>
      <c r="N5" s="1"/>
      <c r="O5" s="1"/>
      <c r="Q5" s="6"/>
      <c r="R5" s="6"/>
      <c r="S5" s="6"/>
      <c r="T5" s="6"/>
      <c r="U5" s="6"/>
      <c r="V5" s="6"/>
      <c r="W5" s="6"/>
      <c r="X5" s="6"/>
      <c r="Y5" s="6"/>
      <c r="Z5" s="40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6"/>
      <c r="AQ5" s="6"/>
      <c r="AR5" s="6"/>
      <c r="AS5" s="6"/>
      <c r="AT5" s="6"/>
      <c r="AU5" s="6"/>
      <c r="AV5" s="6"/>
      <c r="AW5" s="6"/>
      <c r="AX5" s="6"/>
    </row>
    <row r="6" spans="1:50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23"/>
      <c r="K6" s="1"/>
      <c r="L6" s="23"/>
      <c r="M6" s="1"/>
      <c r="N6" s="23"/>
      <c r="O6" s="1"/>
      <c r="Q6" s="6"/>
      <c r="R6" s="6"/>
      <c r="S6" s="6"/>
      <c r="T6" s="6"/>
      <c r="U6" s="6"/>
      <c r="V6" s="6"/>
      <c r="W6" s="6"/>
      <c r="X6" s="6"/>
      <c r="Y6" s="6"/>
      <c r="Z6" s="40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6"/>
      <c r="AQ6" s="6"/>
      <c r="AR6" s="6"/>
      <c r="AS6" s="6"/>
      <c r="AT6" s="6"/>
      <c r="AU6" s="6"/>
      <c r="AV6" s="6"/>
      <c r="AW6" s="6"/>
      <c r="AX6" s="6"/>
    </row>
    <row r="7" spans="1:50" ht="18" x14ac:dyDescent="0.25">
      <c r="A7" s="2" t="s">
        <v>0</v>
      </c>
      <c r="B7" s="1"/>
      <c r="C7" s="1"/>
      <c r="D7" s="1"/>
      <c r="E7" s="1"/>
      <c r="F7" s="1"/>
      <c r="G7" s="1"/>
      <c r="H7" s="1"/>
      <c r="I7" s="1"/>
      <c r="J7" s="23"/>
      <c r="K7" s="1"/>
      <c r="L7" s="23"/>
      <c r="M7" s="1"/>
      <c r="N7" s="23"/>
      <c r="O7" s="1"/>
      <c r="Q7" s="172" t="s">
        <v>7</v>
      </c>
      <c r="R7" s="172"/>
      <c r="S7" s="172"/>
      <c r="T7" s="172"/>
      <c r="U7" s="6"/>
      <c r="V7" s="6"/>
      <c r="W7" s="6"/>
      <c r="X7" s="6"/>
      <c r="Y7" s="6"/>
      <c r="Z7" s="40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6"/>
      <c r="AV7" s="6"/>
      <c r="AW7" s="6"/>
      <c r="AX7" s="6"/>
    </row>
    <row r="8" spans="1:50" x14ac:dyDescent="0.2">
      <c r="A8" s="1"/>
      <c r="B8" s="1"/>
      <c r="C8" s="1"/>
      <c r="D8" s="1"/>
      <c r="E8" s="1"/>
      <c r="F8" s="1"/>
      <c r="G8" s="1"/>
      <c r="H8" s="1"/>
      <c r="I8" s="1"/>
      <c r="J8" s="23"/>
      <c r="K8" s="1"/>
      <c r="L8" s="23"/>
      <c r="M8" s="1"/>
      <c r="N8" s="23"/>
      <c r="O8" s="1"/>
      <c r="Q8" s="172"/>
      <c r="R8" s="172"/>
      <c r="S8" s="172"/>
      <c r="T8" s="172"/>
      <c r="U8" s="6"/>
      <c r="V8" s="6"/>
      <c r="W8" s="6"/>
      <c r="X8" s="6"/>
      <c r="Y8" s="6"/>
      <c r="Z8" s="40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6"/>
      <c r="AV8" s="6"/>
      <c r="AW8" s="6"/>
      <c r="AX8" s="6"/>
    </row>
    <row r="9" spans="1:50" x14ac:dyDescent="0.2">
      <c r="A9" s="1"/>
      <c r="B9" s="1"/>
      <c r="C9" s="1"/>
      <c r="D9" s="1"/>
      <c r="E9" s="1"/>
      <c r="F9" s="1"/>
      <c r="G9" s="1"/>
      <c r="H9" s="1"/>
      <c r="I9" s="1"/>
      <c r="J9" s="23"/>
      <c r="K9" s="1"/>
      <c r="L9" s="23"/>
      <c r="M9" s="1"/>
      <c r="N9" s="23"/>
      <c r="O9" s="1"/>
      <c r="Q9" s="6"/>
      <c r="R9" s="6"/>
      <c r="S9" s="6"/>
      <c r="T9" s="6"/>
      <c r="U9" s="6"/>
      <c r="V9" s="6"/>
      <c r="W9" s="6"/>
      <c r="X9" s="6"/>
      <c r="Y9" s="6"/>
      <c r="Z9" s="40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6"/>
      <c r="AV9" s="6"/>
      <c r="AW9" s="6"/>
      <c r="AX9" s="6"/>
    </row>
    <row r="10" spans="1:50" ht="17.649999999999999" customHeight="1" thickBot="1" x14ac:dyDescent="0.3">
      <c r="A10" s="1"/>
      <c r="B10" s="1"/>
      <c r="C10" s="1"/>
      <c r="D10" s="3" t="s">
        <v>46</v>
      </c>
      <c r="E10" s="1"/>
      <c r="F10" s="3" t="s">
        <v>47</v>
      </c>
      <c r="G10" s="1"/>
      <c r="H10" s="3" t="s">
        <v>48</v>
      </c>
      <c r="I10" s="1"/>
      <c r="J10" s="24"/>
      <c r="K10" s="1"/>
      <c r="L10" s="24"/>
      <c r="M10" s="1"/>
      <c r="N10" s="24"/>
      <c r="O10" s="1"/>
      <c r="Q10" s="41" t="s">
        <v>22</v>
      </c>
      <c r="R10" s="42">
        <f t="shared" ref="R10:R16" si="0">(B16)</f>
        <v>0</v>
      </c>
      <c r="S10" s="42"/>
      <c r="T10" s="42"/>
      <c r="V10" s="43" t="s">
        <v>25</v>
      </c>
      <c r="W10" s="43"/>
      <c r="X10" s="44">
        <f>(J16)</f>
        <v>0</v>
      </c>
      <c r="Y10" s="6"/>
      <c r="Z10" s="40"/>
      <c r="AA10" s="100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6"/>
      <c r="AV10" s="6"/>
      <c r="AW10" s="6"/>
      <c r="AX10" s="6"/>
    </row>
    <row r="11" spans="1:50" ht="17.25" customHeight="1" thickBot="1" x14ac:dyDescent="0.3">
      <c r="A11" s="5" t="s">
        <v>1</v>
      </c>
      <c r="B11" s="1"/>
      <c r="C11" s="1"/>
      <c r="D11" s="101"/>
      <c r="E11" s="1"/>
      <c r="F11" s="102"/>
      <c r="G11" s="3" t="s">
        <v>2</v>
      </c>
      <c r="H11" s="7">
        <f>(D11*F11)</f>
        <v>0</v>
      </c>
      <c r="I11" s="1"/>
      <c r="J11" s="19">
        <f>(X26)</f>
        <v>0</v>
      </c>
      <c r="K11" s="1"/>
      <c r="L11" s="25">
        <f>(X33)</f>
        <v>0</v>
      </c>
      <c r="M11" s="22"/>
      <c r="N11" s="25">
        <f>(X38)</f>
        <v>0</v>
      </c>
      <c r="O11" s="1"/>
      <c r="Q11" s="6" t="s">
        <v>19</v>
      </c>
      <c r="R11" s="176">
        <f t="shared" si="0"/>
        <v>0</v>
      </c>
      <c r="S11" s="176"/>
      <c r="T11" s="176"/>
      <c r="U11" s="176"/>
      <c r="V11" s="43" t="s">
        <v>27</v>
      </c>
      <c r="W11" s="43"/>
      <c r="X11" s="113">
        <f>(J17)</f>
        <v>0</v>
      </c>
      <c r="Y11" s="6"/>
      <c r="Z11" s="40"/>
      <c r="AA11" s="39"/>
      <c r="AB11" s="39"/>
      <c r="AC11" s="39"/>
      <c r="AD11" s="39"/>
      <c r="AE11" s="39"/>
      <c r="AF11" s="39"/>
      <c r="AG11" s="39"/>
      <c r="AH11" s="39"/>
      <c r="AI11" s="39"/>
      <c r="AJ11" s="45"/>
      <c r="AK11" s="46"/>
      <c r="AL11" s="47"/>
      <c r="AM11" s="46"/>
      <c r="AN11" s="48"/>
      <c r="AO11" s="39"/>
      <c r="AP11" s="39"/>
      <c r="AQ11" s="39"/>
      <c r="AR11" s="39"/>
      <c r="AS11" s="39"/>
      <c r="AT11" s="39"/>
      <c r="AU11" s="6"/>
      <c r="AV11" s="6"/>
      <c r="AW11" s="6"/>
      <c r="AX11" s="6"/>
    </row>
    <row r="12" spans="1:50" ht="16.7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6" t="s">
        <v>20</v>
      </c>
      <c r="R12" s="176">
        <f t="shared" si="0"/>
        <v>0</v>
      </c>
      <c r="S12" s="176"/>
      <c r="T12" s="176"/>
      <c r="U12" s="176"/>
      <c r="V12" s="6"/>
      <c r="W12" s="6"/>
      <c r="X12" s="6"/>
      <c r="Y12" s="6"/>
      <c r="Z12" s="40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6"/>
      <c r="AV12" s="6"/>
      <c r="AW12" s="6"/>
      <c r="AX12" s="6"/>
    </row>
    <row r="13" spans="1:50" ht="15.75" customHeight="1" x14ac:dyDescent="0.25">
      <c r="A13" s="1"/>
      <c r="B13" s="1"/>
      <c r="C13" s="1"/>
      <c r="D13" s="1"/>
      <c r="E13" s="1"/>
      <c r="F13" s="37" t="s">
        <v>5</v>
      </c>
      <c r="G13" s="1"/>
      <c r="H13" s="171" t="s">
        <v>69</v>
      </c>
      <c r="I13" s="1"/>
      <c r="J13" s="1"/>
      <c r="K13" s="1"/>
      <c r="L13" s="1"/>
      <c r="M13" s="1"/>
      <c r="N13" s="1"/>
      <c r="O13" s="1"/>
      <c r="Q13" s="6" t="s">
        <v>21</v>
      </c>
      <c r="R13" s="178">
        <f t="shared" si="0"/>
        <v>0</v>
      </c>
      <c r="S13" s="178"/>
      <c r="T13" s="6"/>
      <c r="U13" s="6"/>
      <c r="V13" s="6"/>
      <c r="W13" s="6"/>
      <c r="X13" s="6"/>
      <c r="Y13" s="6"/>
      <c r="Z13" s="6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9"/>
      <c r="AL13" s="39"/>
      <c r="AM13" s="39"/>
      <c r="AN13" s="39"/>
      <c r="AO13" s="39"/>
      <c r="AP13" s="39"/>
      <c r="AQ13" s="39"/>
      <c r="AR13" s="39"/>
      <c r="AS13" s="39"/>
      <c r="AT13" s="39"/>
      <c r="AU13" s="6"/>
      <c r="AV13" s="6"/>
      <c r="AW13" s="6"/>
      <c r="AX13" s="6"/>
    </row>
    <row r="14" spans="1:50" ht="17.25" customHeight="1" x14ac:dyDescent="0.25">
      <c r="A14" s="179" t="s">
        <v>6</v>
      </c>
      <c r="B14" s="179"/>
      <c r="C14" s="179"/>
      <c r="D14" s="179"/>
      <c r="E14" s="1"/>
      <c r="F14" s="4">
        <f>IF(AE75=0,0,VLOOKUP(AE75,Tabelle1!AE84:AF96,2,FALSE))</f>
        <v>0</v>
      </c>
      <c r="G14" s="3" t="s">
        <v>2</v>
      </c>
      <c r="H14" s="36">
        <f>(AD20)</f>
        <v>0</v>
      </c>
      <c r="I14" s="1"/>
      <c r="J14" s="1"/>
      <c r="K14" s="1"/>
      <c r="L14" s="1"/>
      <c r="M14" s="1"/>
      <c r="N14" s="1"/>
      <c r="O14" s="1"/>
      <c r="Q14" s="6" t="s">
        <v>23</v>
      </c>
      <c r="R14" s="178">
        <f t="shared" si="0"/>
        <v>0</v>
      </c>
      <c r="S14" s="178"/>
      <c r="T14" s="6"/>
      <c r="U14" s="6"/>
      <c r="V14" s="6"/>
      <c r="W14" s="6"/>
      <c r="X14" s="6"/>
      <c r="Y14" s="6"/>
      <c r="Z14" s="6"/>
      <c r="AA14" s="39"/>
      <c r="AB14" s="39"/>
      <c r="AC14" s="39"/>
      <c r="AD14" s="39"/>
      <c r="AE14" s="47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6"/>
      <c r="AV14" s="6"/>
      <c r="AW14" s="6"/>
      <c r="AX14" s="6"/>
    </row>
    <row r="15" spans="1:50" ht="17.649999999999999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6" t="s">
        <v>24</v>
      </c>
      <c r="R15" s="178">
        <f t="shared" si="0"/>
        <v>0</v>
      </c>
      <c r="S15" s="178"/>
      <c r="T15" s="178"/>
      <c r="U15" s="178"/>
      <c r="V15" s="6"/>
      <c r="W15" s="6"/>
      <c r="X15" s="6"/>
      <c r="Y15" s="6"/>
      <c r="Z15" s="6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6"/>
      <c r="AV15" s="6"/>
      <c r="AW15" s="6"/>
      <c r="AX15" s="6"/>
    </row>
    <row r="16" spans="1:50" ht="17.649999999999999" customHeight="1" x14ac:dyDescent="0.25">
      <c r="A16" s="21" t="s">
        <v>22</v>
      </c>
      <c r="B16" s="177"/>
      <c r="C16" s="177"/>
      <c r="D16" s="177"/>
      <c r="E16" s="177"/>
      <c r="F16" s="177"/>
      <c r="G16" s="177"/>
      <c r="H16" s="15" t="s">
        <v>25</v>
      </c>
      <c r="I16" s="21"/>
      <c r="J16" s="202"/>
      <c r="K16" s="202"/>
      <c r="L16" s="202"/>
      <c r="M16" s="202"/>
      <c r="N16" s="202"/>
      <c r="O16" s="1"/>
      <c r="Q16" s="43" t="s">
        <v>28</v>
      </c>
      <c r="R16" s="178">
        <f t="shared" si="0"/>
        <v>0</v>
      </c>
      <c r="S16" s="178"/>
      <c r="T16" s="178"/>
      <c r="U16" s="178"/>
      <c r="V16" s="6"/>
      <c r="W16" s="6"/>
      <c r="X16" s="6"/>
      <c r="Y16" s="6"/>
      <c r="Z16" s="6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6"/>
      <c r="AV16" s="6"/>
      <c r="AW16" s="6"/>
      <c r="AX16" s="6"/>
    </row>
    <row r="17" spans="1:56" ht="17.649999999999999" customHeight="1" x14ac:dyDescent="0.2">
      <c r="A17" s="15" t="s">
        <v>19</v>
      </c>
      <c r="B17" s="177"/>
      <c r="C17" s="177"/>
      <c r="D17" s="177"/>
      <c r="E17" s="177"/>
      <c r="F17" s="177"/>
      <c r="G17" s="177"/>
      <c r="H17" s="21" t="s">
        <v>26</v>
      </c>
      <c r="I17" s="15"/>
      <c r="J17" s="190"/>
      <c r="K17" s="190"/>
      <c r="L17" s="190"/>
      <c r="M17" s="190"/>
      <c r="N17" s="190"/>
      <c r="O17" s="1"/>
      <c r="Q17" s="6"/>
      <c r="R17" s="6"/>
      <c r="S17" s="6"/>
      <c r="T17" s="6"/>
      <c r="U17" s="6"/>
      <c r="V17" s="6"/>
      <c r="W17" s="6"/>
      <c r="X17" s="6"/>
      <c r="Y17" s="6"/>
      <c r="Z17" s="6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3"/>
      <c r="AZ17" s="33"/>
      <c r="BA17" s="33"/>
      <c r="BB17" s="33"/>
      <c r="BC17" s="33"/>
      <c r="BD17" s="33"/>
    </row>
    <row r="18" spans="1:56" ht="17.649999999999999" customHeight="1" x14ac:dyDescent="0.2">
      <c r="A18" s="15" t="s">
        <v>20</v>
      </c>
      <c r="B18" s="177"/>
      <c r="C18" s="177"/>
      <c r="D18" s="177"/>
      <c r="E18" s="177"/>
      <c r="F18" s="177"/>
      <c r="G18" s="177"/>
      <c r="H18" s="5"/>
      <c r="I18" s="5"/>
      <c r="J18" s="5"/>
      <c r="K18" s="5"/>
      <c r="L18" s="5"/>
      <c r="M18" s="5"/>
      <c r="N18" s="5"/>
      <c r="O18" s="1"/>
      <c r="Q18" s="69"/>
      <c r="R18" s="70"/>
      <c r="S18" s="180" t="s">
        <v>8</v>
      </c>
      <c r="T18" s="181"/>
      <c r="U18" s="182"/>
      <c r="V18" s="203" t="s">
        <v>41</v>
      </c>
      <c r="W18" s="71"/>
      <c r="X18" s="203" t="s">
        <v>42</v>
      </c>
      <c r="Y18" s="6"/>
      <c r="Z18" s="6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3"/>
      <c r="AZ18" s="33"/>
      <c r="BA18" s="33"/>
      <c r="BB18" s="33"/>
      <c r="BC18" s="33"/>
      <c r="BD18" s="33"/>
    </row>
    <row r="19" spans="1:56" ht="17.649999999999999" customHeight="1" x14ac:dyDescent="0.2">
      <c r="A19" s="15" t="s">
        <v>21</v>
      </c>
      <c r="B19" s="177"/>
      <c r="C19" s="177"/>
      <c r="D19" s="177"/>
      <c r="E19" s="177"/>
      <c r="F19" s="177"/>
      <c r="G19" s="177"/>
      <c r="H19" s="5"/>
      <c r="I19" s="5"/>
      <c r="J19" s="5"/>
      <c r="K19" s="5"/>
      <c r="L19" s="5"/>
      <c r="M19" s="5"/>
      <c r="N19" s="5"/>
      <c r="O19" s="1"/>
      <c r="Q19" s="72"/>
      <c r="R19" s="73"/>
      <c r="S19" s="183"/>
      <c r="T19" s="184"/>
      <c r="U19" s="185"/>
      <c r="V19" s="204"/>
      <c r="W19" s="75"/>
      <c r="X19" s="204"/>
      <c r="Y19" s="6"/>
      <c r="Z19" s="6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3"/>
      <c r="AZ19" s="33"/>
      <c r="BA19" s="33"/>
      <c r="BB19" s="33"/>
      <c r="BC19" s="33"/>
      <c r="BD19" s="33"/>
    </row>
    <row r="20" spans="1:56" ht="21.75" customHeight="1" x14ac:dyDescent="0.2">
      <c r="A20" s="15" t="s">
        <v>23</v>
      </c>
      <c r="B20" s="177"/>
      <c r="C20" s="177"/>
      <c r="D20" s="177"/>
      <c r="E20" s="177"/>
      <c r="F20" s="177"/>
      <c r="G20" s="177"/>
      <c r="H20" s="5"/>
      <c r="I20" s="5"/>
      <c r="J20" s="5"/>
      <c r="K20" s="5"/>
      <c r="L20" s="5"/>
      <c r="M20" s="5"/>
      <c r="N20" s="5"/>
      <c r="O20" s="1"/>
      <c r="Q20" s="76"/>
      <c r="R20" s="77"/>
      <c r="S20" s="186"/>
      <c r="T20" s="187"/>
      <c r="U20" s="188"/>
      <c r="V20" s="205"/>
      <c r="W20" s="78"/>
      <c r="X20" s="205"/>
      <c r="Y20" s="6"/>
      <c r="Z20" s="6"/>
      <c r="AA20" s="39"/>
      <c r="AB20" s="39"/>
      <c r="AC20" s="39"/>
      <c r="AD20" s="48">
        <f>IFERROR(H11*F14/100,"")</f>
        <v>0</v>
      </c>
      <c r="AE20" s="39"/>
      <c r="AF20" s="39"/>
      <c r="AG20" s="50"/>
      <c r="AH20" s="39"/>
      <c r="AI20" s="50"/>
      <c r="AJ20" s="39"/>
      <c r="AK20" s="39"/>
      <c r="AL20" s="39"/>
      <c r="AM20" s="39"/>
      <c r="AN20" s="50"/>
      <c r="AO20" s="50"/>
      <c r="AP20" s="51"/>
      <c r="AQ20" s="39"/>
      <c r="AR20" s="39"/>
      <c r="AS20" s="39"/>
      <c r="AT20" s="39"/>
      <c r="AU20" s="39"/>
      <c r="AV20" s="39"/>
      <c r="AW20" s="39"/>
      <c r="AX20" s="39"/>
      <c r="AY20" s="33"/>
      <c r="AZ20" s="33"/>
      <c r="BA20" s="33"/>
      <c r="BB20" s="33"/>
      <c r="BC20" s="33"/>
      <c r="BD20" s="33"/>
    </row>
    <row r="21" spans="1:56" ht="17.649999999999999" customHeight="1" x14ac:dyDescent="0.2">
      <c r="A21" s="15" t="s">
        <v>24</v>
      </c>
      <c r="B21" s="189"/>
      <c r="C21" s="189"/>
      <c r="D21" s="189"/>
      <c r="E21" s="189"/>
      <c r="F21" s="189"/>
      <c r="G21" s="189"/>
      <c r="H21" s="5"/>
      <c r="I21" s="14"/>
      <c r="J21" s="14"/>
      <c r="K21" s="14"/>
      <c r="L21" s="14"/>
      <c r="M21" s="14"/>
      <c r="N21" s="14"/>
      <c r="O21" s="1"/>
      <c r="Q21" s="90" t="s">
        <v>31</v>
      </c>
      <c r="R21" s="79"/>
      <c r="S21" s="68" t="str">
        <f>(C29)</f>
        <v>1 Hohlraumgehalt - Marshall</v>
      </c>
      <c r="T21" s="74"/>
      <c r="U21" s="53"/>
      <c r="V21" s="54">
        <f>(H29)</f>
        <v>0</v>
      </c>
      <c r="W21" s="122"/>
      <c r="X21" s="125">
        <f>(V21)</f>
        <v>0</v>
      </c>
      <c r="Y21" s="6"/>
      <c r="Z21" s="6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3"/>
      <c r="AZ21" s="33"/>
      <c r="BA21" s="33"/>
      <c r="BB21" s="33"/>
      <c r="BC21" s="33"/>
      <c r="BD21" s="33"/>
    </row>
    <row r="22" spans="1:56" ht="18.95" customHeight="1" x14ac:dyDescent="0.2">
      <c r="A22" s="15" t="s">
        <v>28</v>
      </c>
      <c r="B22" s="177"/>
      <c r="C22" s="177"/>
      <c r="D22" s="177"/>
      <c r="E22" s="177"/>
      <c r="F22" s="177"/>
      <c r="G22" s="177"/>
      <c r="H22" s="5"/>
      <c r="I22" s="12"/>
      <c r="J22" s="12"/>
      <c r="K22" s="12"/>
      <c r="L22" s="12"/>
      <c r="M22" s="12"/>
      <c r="N22" s="12"/>
      <c r="O22" s="1"/>
      <c r="Q22" s="52"/>
      <c r="R22" s="53"/>
      <c r="S22" s="68" t="str">
        <f>(C30)</f>
        <v>2 Löslicher Bindemittelgehalt</v>
      </c>
      <c r="T22" s="74"/>
      <c r="U22" s="53"/>
      <c r="V22" s="54">
        <f>(H30)</f>
        <v>0</v>
      </c>
      <c r="W22" s="54"/>
      <c r="X22" s="54">
        <f>(V22)</f>
        <v>0</v>
      </c>
      <c r="Y22" s="6"/>
      <c r="Z22" s="6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3"/>
      <c r="AZ22" s="33"/>
      <c r="BA22" s="33"/>
      <c r="BB22" s="33"/>
      <c r="BC22" s="33"/>
      <c r="BD22" s="33"/>
    </row>
    <row r="23" spans="1:56" ht="17.649999999999999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"/>
      <c r="Q23" s="52"/>
      <c r="R23" s="53"/>
      <c r="S23" s="68" t="str">
        <f>(C31)</f>
        <v>3 Erweichungspunkt R+K *</v>
      </c>
      <c r="T23" s="74"/>
      <c r="U23" s="53"/>
      <c r="V23" s="54">
        <f>(H31)</f>
        <v>0</v>
      </c>
      <c r="W23" s="54"/>
      <c r="X23" s="127"/>
      <c r="Y23" s="6"/>
      <c r="Z23" s="6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3"/>
      <c r="AZ23" s="33"/>
      <c r="BA23" s="33"/>
      <c r="BB23" s="33"/>
      <c r="BC23" s="33"/>
      <c r="BD23" s="33"/>
    </row>
    <row r="24" spans="1:56" ht="17.649999999999999" customHeight="1" x14ac:dyDescent="0.2">
      <c r="A24" s="5"/>
      <c r="B24" s="5"/>
      <c r="C24" s="5"/>
      <c r="D24" s="5"/>
      <c r="E24" s="5"/>
      <c r="F24" s="5"/>
      <c r="G24" s="5"/>
      <c r="H24" s="5"/>
      <c r="I24" s="8"/>
      <c r="J24" s="8"/>
      <c r="K24" s="8"/>
      <c r="L24" s="8"/>
      <c r="M24" s="8"/>
      <c r="N24" s="8"/>
      <c r="O24" s="1"/>
      <c r="Q24" s="52"/>
      <c r="R24" s="53"/>
      <c r="S24" s="68" t="str">
        <f>(C32)</f>
        <v>4 Penetration bei 25° *</v>
      </c>
      <c r="T24" s="74"/>
      <c r="U24" s="53"/>
      <c r="V24" s="54">
        <f>(H32)</f>
        <v>0</v>
      </c>
      <c r="W24" s="54"/>
      <c r="X24" s="54">
        <f>MAX(V23:V25)</f>
        <v>0</v>
      </c>
      <c r="Y24" s="6"/>
      <c r="Z24" s="6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3"/>
      <c r="AZ24" s="33"/>
      <c r="BA24" s="33"/>
      <c r="BB24" s="33"/>
      <c r="BC24" s="33"/>
      <c r="BD24" s="33"/>
    </row>
    <row r="25" spans="1:56" ht="17.649999999999999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"/>
      <c r="Q25" s="91"/>
      <c r="R25" s="80"/>
      <c r="S25" s="68" t="str">
        <f>(C33)</f>
        <v>5 Elastische Rückstellung *</v>
      </c>
      <c r="T25" s="74"/>
      <c r="U25" s="53"/>
      <c r="V25" s="123">
        <f>(H33)</f>
        <v>0</v>
      </c>
      <c r="W25" s="123"/>
      <c r="X25" s="124"/>
      <c r="Y25" s="6"/>
      <c r="Z25" s="6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3"/>
      <c r="AZ25" s="33"/>
      <c r="BA25" s="33"/>
      <c r="BB25" s="33"/>
      <c r="BC25" s="33"/>
      <c r="BD25" s="33"/>
    </row>
    <row r="26" spans="1:56" ht="17.649999999999999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Q26" s="92"/>
      <c r="R26" s="81"/>
      <c r="S26" s="95"/>
      <c r="T26" s="173" t="s">
        <v>39</v>
      </c>
      <c r="U26" s="173"/>
      <c r="V26" s="173"/>
      <c r="W26" s="174"/>
      <c r="X26" s="131">
        <f>SUM(X21:X24)</f>
        <v>0</v>
      </c>
      <c r="Y26" s="6"/>
      <c r="Z26" s="6"/>
      <c r="AA26" s="39"/>
      <c r="AB26" s="39"/>
      <c r="AC26" s="55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3"/>
      <c r="AZ26" s="33"/>
      <c r="BA26" s="33"/>
      <c r="BB26" s="33"/>
      <c r="BC26" s="33"/>
      <c r="BD26" s="33"/>
    </row>
    <row r="27" spans="1:56" ht="13.5" customHeight="1" thickTop="1" x14ac:dyDescent="0.2">
      <c r="A27" s="1"/>
      <c r="B27" s="1"/>
      <c r="C27" s="1"/>
      <c r="D27" s="1"/>
      <c r="E27" s="1"/>
      <c r="F27" s="1"/>
      <c r="G27" s="175" t="s">
        <v>18</v>
      </c>
      <c r="H27" s="175"/>
      <c r="I27" s="175"/>
      <c r="J27" s="175"/>
      <c r="K27" s="1"/>
      <c r="L27" s="1"/>
      <c r="M27" s="1"/>
      <c r="N27" s="1"/>
      <c r="O27" s="1"/>
      <c r="Q27" s="93"/>
      <c r="R27" s="84"/>
      <c r="S27" s="96"/>
      <c r="T27" s="88"/>
      <c r="U27" s="89"/>
      <c r="V27" s="87"/>
      <c r="W27" s="129"/>
      <c r="X27" s="128"/>
      <c r="Y27" s="6"/>
      <c r="Z27" s="6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3"/>
      <c r="AZ27" s="33"/>
      <c r="BA27" s="33"/>
      <c r="BB27" s="33"/>
      <c r="BC27" s="33"/>
      <c r="BD27" s="33"/>
    </row>
    <row r="28" spans="1:56" ht="7.7" customHeight="1" x14ac:dyDescent="0.2">
      <c r="A28" s="1"/>
      <c r="B28" s="1"/>
      <c r="C28" s="1"/>
      <c r="D28" s="1"/>
      <c r="E28" s="1"/>
      <c r="F28" s="1"/>
      <c r="G28" s="1"/>
      <c r="H28" s="8"/>
      <c r="I28" s="1"/>
      <c r="J28" s="1"/>
      <c r="K28" s="1"/>
      <c r="L28" s="1"/>
      <c r="M28" s="1"/>
      <c r="N28" s="1"/>
      <c r="O28" s="1"/>
      <c r="Q28" s="52"/>
      <c r="R28" s="53"/>
      <c r="S28" s="68"/>
      <c r="T28" s="74"/>
      <c r="U28" s="53"/>
      <c r="V28" s="54"/>
      <c r="W28" s="121"/>
      <c r="X28" s="117"/>
      <c r="Y28" s="6"/>
      <c r="Z28" s="6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3"/>
      <c r="AZ28" s="33"/>
      <c r="BA28" s="33"/>
      <c r="BB28" s="33"/>
      <c r="BC28" s="33"/>
      <c r="BD28" s="33"/>
    </row>
    <row r="29" spans="1:56" ht="17.649999999999999" customHeight="1" x14ac:dyDescent="0.25">
      <c r="A29" s="9" t="s">
        <v>12</v>
      </c>
      <c r="B29" s="1"/>
      <c r="C29" s="195" t="s">
        <v>11</v>
      </c>
      <c r="D29" s="195"/>
      <c r="E29" s="195"/>
      <c r="F29" s="195"/>
      <c r="G29" s="13"/>
      <c r="H29" s="103"/>
      <c r="I29" s="1"/>
      <c r="J29" s="1"/>
      <c r="K29" s="1"/>
      <c r="L29" s="1"/>
      <c r="M29" s="1"/>
      <c r="N29" s="1"/>
      <c r="O29" s="1"/>
      <c r="Q29" s="90" t="s">
        <v>32</v>
      </c>
      <c r="R29" s="79"/>
      <c r="S29" s="68" t="str">
        <f>(C35)</f>
        <v>6 Schichtdicke</v>
      </c>
      <c r="T29" s="74"/>
      <c r="U29" s="53"/>
      <c r="V29" s="54">
        <f>(H35)</f>
        <v>0</v>
      </c>
      <c r="W29" s="121"/>
      <c r="X29" s="54">
        <f>(V29)</f>
        <v>0</v>
      </c>
      <c r="Y29" s="6"/>
      <c r="Z29" s="6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3"/>
      <c r="AZ29" s="33"/>
      <c r="BA29" s="33"/>
      <c r="BB29" s="33"/>
      <c r="BC29" s="33"/>
      <c r="BD29" s="33"/>
    </row>
    <row r="30" spans="1:56" ht="17.649999999999999" customHeight="1" x14ac:dyDescent="0.2">
      <c r="A30" s="5"/>
      <c r="B30" s="1"/>
      <c r="C30" s="196" t="s">
        <v>9</v>
      </c>
      <c r="D30" s="196"/>
      <c r="E30" s="196"/>
      <c r="F30" s="196"/>
      <c r="G30" s="1"/>
      <c r="H30" s="104"/>
      <c r="I30" s="1"/>
      <c r="J30" s="1"/>
      <c r="K30" s="1"/>
      <c r="L30" s="1"/>
      <c r="M30" s="1"/>
      <c r="N30" s="1"/>
      <c r="O30" s="1"/>
      <c r="Q30" s="52"/>
      <c r="R30" s="53"/>
      <c r="S30" s="68" t="str">
        <f>(C36)</f>
        <v>7 Schichtverbund nach Leutner</v>
      </c>
      <c r="T30" s="74"/>
      <c r="U30" s="53"/>
      <c r="V30" s="54">
        <f>(H36)</f>
        <v>0</v>
      </c>
      <c r="W30" s="121"/>
      <c r="X30" s="54">
        <f>(V30)</f>
        <v>0</v>
      </c>
      <c r="Y30" s="6"/>
      <c r="Z30" s="6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3"/>
      <c r="AZ30" s="33"/>
      <c r="BA30" s="33"/>
      <c r="BB30" s="33"/>
      <c r="BC30" s="33"/>
      <c r="BD30" s="33"/>
    </row>
    <row r="31" spans="1:56" ht="17.649999999999999" customHeight="1" x14ac:dyDescent="0.25">
      <c r="A31" s="9"/>
      <c r="B31" s="5"/>
      <c r="C31" s="15" t="s">
        <v>34</v>
      </c>
      <c r="D31" s="15"/>
      <c r="E31" s="16"/>
      <c r="F31" s="16"/>
      <c r="G31" s="16"/>
      <c r="H31" s="105"/>
      <c r="I31" s="1"/>
      <c r="J31" s="1"/>
      <c r="K31" s="1"/>
      <c r="L31" s="1"/>
      <c r="M31" s="1"/>
      <c r="N31" s="1"/>
      <c r="O31" s="1"/>
      <c r="Q31" s="52"/>
      <c r="R31" s="53"/>
      <c r="S31" s="68" t="str">
        <f>(C37)</f>
        <v xml:space="preserve">8 Hohlraumgehalt und Verdichtungsgrad </v>
      </c>
      <c r="T31" s="74"/>
      <c r="U31" s="53"/>
      <c r="V31" s="54">
        <f>(H37)</f>
        <v>0</v>
      </c>
      <c r="W31" s="121"/>
      <c r="X31" s="54">
        <f>(V31)</f>
        <v>0</v>
      </c>
      <c r="Y31" s="6"/>
      <c r="Z31" s="6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3"/>
      <c r="AZ31" s="33"/>
      <c r="BA31" s="33"/>
      <c r="BB31" s="33"/>
      <c r="BC31" s="33"/>
      <c r="BD31" s="33"/>
    </row>
    <row r="32" spans="1:56" ht="17.649999999999999" customHeight="1" x14ac:dyDescent="0.2">
      <c r="A32" s="197"/>
      <c r="B32" s="197"/>
      <c r="C32" s="195" t="s">
        <v>35</v>
      </c>
      <c r="D32" s="195"/>
      <c r="E32" s="195"/>
      <c r="F32" s="195"/>
      <c r="G32" s="13"/>
      <c r="H32" s="106"/>
      <c r="I32" s="1"/>
      <c r="J32" s="116">
        <f>(X24)</f>
        <v>0</v>
      </c>
      <c r="K32" s="1"/>
      <c r="L32" s="1"/>
      <c r="M32" s="1"/>
      <c r="N32" s="1"/>
      <c r="O32" s="1"/>
      <c r="Q32" s="52" t="s">
        <v>3</v>
      </c>
      <c r="R32" s="53"/>
      <c r="S32" s="68"/>
      <c r="T32" s="74"/>
      <c r="U32" s="53"/>
      <c r="V32" s="123"/>
      <c r="W32" s="130"/>
      <c r="X32" s="117"/>
      <c r="Y32" s="6"/>
      <c r="Z32" s="6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3"/>
      <c r="AZ32" s="33"/>
      <c r="BA32" s="33"/>
      <c r="BB32" s="33"/>
      <c r="BC32" s="33"/>
      <c r="BD32" s="33"/>
    </row>
    <row r="33" spans="1:56" ht="17.649999999999999" customHeight="1" thickBot="1" x14ac:dyDescent="0.25">
      <c r="A33" s="1"/>
      <c r="B33" s="1"/>
      <c r="C33" s="195" t="s">
        <v>36</v>
      </c>
      <c r="D33" s="195"/>
      <c r="E33" s="195"/>
      <c r="F33" s="195"/>
      <c r="G33" s="13"/>
      <c r="H33" s="106"/>
      <c r="I33" s="1"/>
      <c r="J33" s="1"/>
      <c r="K33" s="1"/>
      <c r="L33" s="1"/>
      <c r="M33" s="1"/>
      <c r="N33" s="1"/>
      <c r="O33" s="1"/>
      <c r="Q33" s="94"/>
      <c r="R33" s="83"/>
      <c r="S33" s="85"/>
      <c r="T33" s="173" t="s">
        <v>38</v>
      </c>
      <c r="U33" s="173"/>
      <c r="V33" s="173"/>
      <c r="W33" s="174"/>
      <c r="X33" s="132">
        <f>SUM(X29:X31)</f>
        <v>0</v>
      </c>
      <c r="Y33" s="6"/>
      <c r="Z33" s="6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3"/>
      <c r="AZ33" s="33"/>
      <c r="BA33" s="33"/>
      <c r="BB33" s="33"/>
      <c r="BC33" s="33"/>
      <c r="BD33" s="33"/>
    </row>
    <row r="34" spans="1:56" ht="13.5" customHeight="1" thickTop="1" x14ac:dyDescent="0.2">
      <c r="A34" s="197"/>
      <c r="B34" s="197"/>
      <c r="C34" s="11"/>
      <c r="D34" s="12"/>
      <c r="E34" s="11"/>
      <c r="F34" s="11"/>
      <c r="G34" s="11"/>
      <c r="H34" s="114"/>
      <c r="I34" s="1"/>
      <c r="J34" s="1"/>
      <c r="K34" s="1"/>
      <c r="L34" s="1"/>
      <c r="M34" s="1"/>
      <c r="N34" s="1"/>
      <c r="O34" s="1"/>
      <c r="Q34" s="52"/>
      <c r="R34" s="53"/>
      <c r="S34" s="68"/>
      <c r="T34" s="74"/>
      <c r="U34" s="53"/>
      <c r="V34" s="54"/>
      <c r="W34" s="129"/>
      <c r="X34" s="126"/>
      <c r="Y34" s="6"/>
      <c r="Z34" s="6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3"/>
      <c r="AZ34" s="33"/>
      <c r="BA34" s="33"/>
      <c r="BB34" s="33"/>
      <c r="BC34" s="33"/>
      <c r="BD34" s="33"/>
    </row>
    <row r="35" spans="1:56" ht="17.25" customHeight="1" x14ac:dyDescent="0.2">
      <c r="A35" s="10" t="s">
        <v>13</v>
      </c>
      <c r="B35" s="5"/>
      <c r="C35" s="20" t="s">
        <v>29</v>
      </c>
      <c r="D35" s="20"/>
      <c r="E35" s="20"/>
      <c r="F35" s="20"/>
      <c r="G35" s="20"/>
      <c r="H35" s="106"/>
      <c r="I35" s="1"/>
      <c r="J35" s="1"/>
      <c r="K35" s="1"/>
      <c r="L35" s="1"/>
      <c r="M35" s="1"/>
      <c r="N35" s="1"/>
      <c r="O35" s="1"/>
      <c r="Q35" s="90" t="s">
        <v>33</v>
      </c>
      <c r="R35" s="79"/>
      <c r="S35" s="68" t="str">
        <f>(C39)</f>
        <v>9 Ebenheit Deckschicht in Längsrichtung</v>
      </c>
      <c r="T35" s="74"/>
      <c r="U35" s="53"/>
      <c r="V35" s="54">
        <f>(H39)</f>
        <v>0</v>
      </c>
      <c r="W35" s="121"/>
      <c r="X35" s="54">
        <f>V35</f>
        <v>0</v>
      </c>
      <c r="Y35" s="6"/>
      <c r="Z35" s="6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3"/>
      <c r="AZ35" s="33"/>
      <c r="BA35" s="33"/>
      <c r="BB35" s="33"/>
      <c r="BC35" s="33"/>
      <c r="BD35" s="33"/>
    </row>
    <row r="36" spans="1:56" ht="16.7" customHeight="1" x14ac:dyDescent="0.2">
      <c r="A36" s="5"/>
      <c r="B36" s="5"/>
      <c r="C36" s="198" t="s">
        <v>30</v>
      </c>
      <c r="D36" s="198"/>
      <c r="E36" s="198"/>
      <c r="F36" s="198"/>
      <c r="G36" s="16"/>
      <c r="H36" s="105"/>
      <c r="I36" s="1"/>
      <c r="J36" s="119"/>
      <c r="K36" s="1"/>
      <c r="L36" s="1"/>
      <c r="M36" s="1"/>
      <c r="N36" s="1"/>
      <c r="O36" s="1"/>
      <c r="Q36" s="52"/>
      <c r="R36" s="53"/>
      <c r="S36" s="68" t="str">
        <f>(C40)</f>
        <v>10 Ebenheit in Querrichtung</v>
      </c>
      <c r="T36" s="74"/>
      <c r="U36" s="53"/>
      <c r="V36" s="54">
        <f>(H40)</f>
        <v>0</v>
      </c>
      <c r="W36" s="121"/>
      <c r="X36" s="54">
        <f>V36</f>
        <v>0</v>
      </c>
      <c r="Y36" s="6"/>
      <c r="Z36" s="6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3"/>
      <c r="AZ36" s="33"/>
      <c r="BA36" s="33"/>
      <c r="BB36" s="33"/>
      <c r="BC36" s="33"/>
      <c r="BD36" s="33"/>
    </row>
    <row r="37" spans="1:56" ht="17.25" customHeight="1" x14ac:dyDescent="0.2">
      <c r="A37" s="1"/>
      <c r="B37" s="1"/>
      <c r="C37" s="198" t="s">
        <v>63</v>
      </c>
      <c r="D37" s="198"/>
      <c r="E37" s="198"/>
      <c r="F37" s="198"/>
      <c r="G37" s="210"/>
      <c r="H37" s="104"/>
      <c r="I37" s="1"/>
      <c r="J37" s="1"/>
      <c r="K37" s="1"/>
      <c r="L37" s="1"/>
      <c r="M37" s="1"/>
      <c r="N37" s="1"/>
      <c r="O37" s="1"/>
      <c r="Q37" s="52"/>
      <c r="R37" s="53"/>
      <c r="S37" s="68" t="str">
        <f>(C41)</f>
        <v>11 Griffigkeit</v>
      </c>
      <c r="T37" s="74"/>
      <c r="U37" s="53"/>
      <c r="V37" s="123">
        <f>(H41)</f>
        <v>0</v>
      </c>
      <c r="W37" s="130"/>
      <c r="X37" s="123">
        <f>V37</f>
        <v>0</v>
      </c>
      <c r="Y37" s="6"/>
      <c r="Z37" s="6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3"/>
      <c r="AZ37" s="33"/>
      <c r="BA37" s="33"/>
      <c r="BB37" s="33"/>
      <c r="BC37" s="33"/>
      <c r="BD37" s="33"/>
    </row>
    <row r="38" spans="1:56" ht="17.25" customHeight="1" thickBot="1" x14ac:dyDescent="0.25">
      <c r="A38" s="10"/>
      <c r="B38" s="1"/>
      <c r="C38" s="17"/>
      <c r="D38" s="17"/>
      <c r="E38" s="17"/>
      <c r="F38" s="17"/>
      <c r="G38" s="18"/>
      <c r="H38" s="115"/>
      <c r="I38" s="1"/>
      <c r="J38" s="1"/>
      <c r="K38" s="1"/>
      <c r="L38" s="1"/>
      <c r="M38" s="1"/>
      <c r="N38" s="1"/>
      <c r="O38" s="1"/>
      <c r="Q38" s="52"/>
      <c r="R38" s="53"/>
      <c r="S38" s="52"/>
      <c r="T38" s="173" t="s">
        <v>43</v>
      </c>
      <c r="U38" s="173"/>
      <c r="V38" s="173"/>
      <c r="W38" s="174"/>
      <c r="X38" s="118">
        <f>SUM(X35:X37)</f>
        <v>0</v>
      </c>
      <c r="Y38" s="6"/>
      <c r="Z38" s="6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3"/>
      <c r="AZ38" s="33"/>
      <c r="BA38" s="33"/>
      <c r="BB38" s="33"/>
      <c r="BC38" s="33"/>
      <c r="BD38" s="33"/>
    </row>
    <row r="39" spans="1:56" ht="16.5" customHeight="1" thickTop="1" x14ac:dyDescent="0.2">
      <c r="A39" s="10" t="s">
        <v>17</v>
      </c>
      <c r="B39" s="1"/>
      <c r="C39" s="20" t="s">
        <v>14</v>
      </c>
      <c r="D39" s="20"/>
      <c r="E39" s="20"/>
      <c r="F39" s="20"/>
      <c r="G39" s="13"/>
      <c r="H39" s="106"/>
      <c r="I39" s="1"/>
      <c r="J39" s="1"/>
      <c r="K39" s="1"/>
      <c r="L39" s="1"/>
      <c r="M39" s="5"/>
      <c r="N39" s="5"/>
      <c r="O39" s="1"/>
      <c r="Q39" s="93"/>
      <c r="R39" s="97"/>
      <c r="S39" s="98"/>
      <c r="T39" s="99"/>
      <c r="U39" s="99"/>
      <c r="V39" s="111"/>
      <c r="W39" s="109"/>
      <c r="X39" s="211">
        <f>MAX(AI88:AI90)</f>
        <v>0</v>
      </c>
      <c r="Y39" s="6"/>
      <c r="Z39" s="6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3"/>
      <c r="AZ39" s="33"/>
      <c r="BA39" s="33"/>
      <c r="BB39" s="33"/>
      <c r="BC39" s="33"/>
      <c r="BD39" s="33"/>
    </row>
    <row r="40" spans="1:56" s="28" customFormat="1" ht="16.350000000000001" customHeight="1" x14ac:dyDescent="0.2">
      <c r="A40" s="1"/>
      <c r="B40" s="1"/>
      <c r="C40" s="8" t="s">
        <v>15</v>
      </c>
      <c r="D40" s="8"/>
      <c r="E40" s="8"/>
      <c r="F40" s="8"/>
      <c r="G40" s="1"/>
      <c r="H40" s="104"/>
      <c r="I40" s="26"/>
      <c r="J40" s="120"/>
      <c r="K40" s="26"/>
      <c r="L40" s="26"/>
      <c r="M40" s="27"/>
      <c r="N40" s="27"/>
      <c r="O40" s="26"/>
      <c r="Q40" s="52"/>
      <c r="R40" s="53"/>
      <c r="S40" s="52"/>
      <c r="T40" s="208" t="s">
        <v>40</v>
      </c>
      <c r="U40" s="208"/>
      <c r="V40" s="208"/>
      <c r="W40" s="209"/>
      <c r="X40" s="212"/>
      <c r="Y40" s="56"/>
      <c r="Z40" s="56"/>
      <c r="AA40" s="57"/>
      <c r="AB40" s="57"/>
      <c r="AC40" s="144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38"/>
      <c r="AZ40" s="38"/>
      <c r="BA40" s="38"/>
      <c r="BB40" s="38"/>
      <c r="BC40" s="38"/>
      <c r="BD40" s="38"/>
    </row>
    <row r="41" spans="1:56" ht="17.25" customHeight="1" x14ac:dyDescent="0.2">
      <c r="A41" s="1"/>
      <c r="B41" s="1"/>
      <c r="C41" s="21" t="s">
        <v>16</v>
      </c>
      <c r="D41" s="16"/>
      <c r="E41" s="16"/>
      <c r="F41" s="16"/>
      <c r="G41" s="16"/>
      <c r="H41" s="107"/>
      <c r="I41" s="1"/>
      <c r="J41" s="1"/>
      <c r="K41" s="1"/>
      <c r="L41" s="1"/>
      <c r="M41" s="1"/>
      <c r="N41" s="1"/>
      <c r="O41" s="1"/>
      <c r="Q41" s="82"/>
      <c r="R41" s="58"/>
      <c r="S41" s="59"/>
      <c r="T41" s="86"/>
      <c r="U41" s="86"/>
      <c r="V41" s="112"/>
      <c r="W41" s="110"/>
      <c r="X41" s="213"/>
      <c r="Y41" s="6"/>
      <c r="Z41" s="6"/>
      <c r="AA41" s="39"/>
      <c r="AB41" s="39"/>
      <c r="AC41" s="143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3"/>
      <c r="AZ41" s="33"/>
      <c r="BA41" s="33"/>
      <c r="BB41" s="33"/>
      <c r="BC41" s="33"/>
      <c r="BD41" s="33"/>
    </row>
    <row r="42" spans="1:56" ht="14.6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8"/>
      <c r="N42" s="8"/>
      <c r="O42" s="1"/>
      <c r="Q42" s="60" t="s">
        <v>10</v>
      </c>
      <c r="R42" s="61"/>
      <c r="S42" s="61"/>
      <c r="T42" s="61"/>
      <c r="U42" s="61"/>
      <c r="V42" s="62"/>
      <c r="W42" s="62"/>
      <c r="X42" s="62"/>
      <c r="Y42" s="6"/>
      <c r="Z42" s="6"/>
      <c r="AA42" s="39"/>
      <c r="AB42" s="39"/>
      <c r="AC42" s="143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3"/>
      <c r="AZ42" s="33"/>
      <c r="BA42" s="33"/>
      <c r="BB42" s="33"/>
      <c r="BC42" s="33"/>
      <c r="BD42" s="33"/>
    </row>
    <row r="43" spans="1:56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5"/>
      <c r="N43" s="5"/>
      <c r="O43" s="1"/>
      <c r="Q43" s="61"/>
      <c r="R43" s="61"/>
      <c r="S43" s="61"/>
      <c r="T43" s="61"/>
      <c r="U43" s="61"/>
      <c r="V43" s="63"/>
      <c r="W43" s="63"/>
      <c r="X43" s="140"/>
      <c r="Y43" s="6"/>
      <c r="Z43" s="6"/>
      <c r="AA43" s="39"/>
      <c r="AB43" s="39"/>
      <c r="AC43" s="143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3"/>
      <c r="AZ43" s="33"/>
      <c r="BA43" s="33"/>
      <c r="BB43" s="33"/>
      <c r="BC43" s="33"/>
      <c r="BD43" s="33"/>
    </row>
    <row r="44" spans="1:56" ht="17.25" customHeight="1" thickBot="1" x14ac:dyDescent="0.3">
      <c r="A44" s="29"/>
      <c r="B44" s="160" t="s">
        <v>49</v>
      </c>
      <c r="C44" s="11"/>
      <c r="D44" s="137" t="s">
        <v>45</v>
      </c>
      <c r="E44" s="11"/>
      <c r="F44" s="11"/>
      <c r="G44" s="11"/>
      <c r="H44" s="11"/>
      <c r="I44" s="11"/>
      <c r="J44" s="11"/>
      <c r="K44" s="11"/>
      <c r="L44" s="11"/>
      <c r="M44" s="8"/>
      <c r="N44" s="8"/>
      <c r="O44" s="1"/>
      <c r="Q44" s="6"/>
      <c r="R44" s="6"/>
      <c r="S44" s="6"/>
      <c r="T44" s="193" t="s">
        <v>70</v>
      </c>
      <c r="U44" s="193"/>
      <c r="V44" s="64" t="s">
        <v>48</v>
      </c>
      <c r="W44" s="64"/>
      <c r="X44" s="145">
        <f>IF(X39=2,"0.00",AD20)</f>
        <v>0</v>
      </c>
      <c r="Y44" s="6"/>
      <c r="Z44" s="6"/>
      <c r="AA44" s="39"/>
      <c r="AB44" s="39"/>
      <c r="AC44" s="143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3"/>
      <c r="AZ44" s="33"/>
      <c r="BA44" s="33"/>
      <c r="BB44" s="33"/>
      <c r="BC44" s="33"/>
      <c r="BD44" s="33"/>
    </row>
    <row r="45" spans="1:56" ht="17.25" customHeight="1" thickTop="1" x14ac:dyDescent="0.2">
      <c r="A45" s="29"/>
      <c r="B45" s="161"/>
      <c r="C45" s="11"/>
      <c r="D45" s="138"/>
      <c r="E45" s="11"/>
      <c r="F45" s="11"/>
      <c r="G45" s="11"/>
      <c r="H45" s="11"/>
      <c r="I45" s="11"/>
      <c r="J45" s="11"/>
      <c r="K45" s="11"/>
      <c r="L45" s="11"/>
      <c r="M45" s="1"/>
      <c r="N45" s="1"/>
      <c r="O45" s="1"/>
      <c r="Q45" s="6"/>
      <c r="R45" s="6"/>
      <c r="S45" s="6"/>
      <c r="T45" s="6"/>
      <c r="U45" s="6"/>
      <c r="V45" s="6"/>
      <c r="W45" s="6"/>
      <c r="X45" s="6"/>
      <c r="Y45" s="6"/>
      <c r="Z45" s="6"/>
      <c r="AA45" s="39"/>
      <c r="AB45" s="39"/>
      <c r="AC45" s="143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3"/>
      <c r="AZ45" s="33"/>
      <c r="BA45" s="33"/>
      <c r="BB45" s="33"/>
      <c r="BC45" s="33"/>
      <c r="BD45" s="33"/>
    </row>
    <row r="46" spans="1:56" ht="14.25" customHeight="1" x14ac:dyDescent="0.2">
      <c r="A46" s="29"/>
      <c r="B46" s="161" t="s">
        <v>58</v>
      </c>
      <c r="C46" s="11"/>
      <c r="D46" s="162" t="s">
        <v>51</v>
      </c>
      <c r="E46" s="32"/>
      <c r="F46" s="32"/>
      <c r="G46" s="32"/>
      <c r="H46" s="32"/>
      <c r="I46" s="32"/>
      <c r="J46" s="32"/>
      <c r="K46" s="32"/>
      <c r="L46" s="32"/>
      <c r="M46" s="1"/>
      <c r="N46" s="1"/>
      <c r="O46" s="1"/>
      <c r="Q46" s="207">
        <f>IF(Q75=0,0,VLOOKUP(Q75,Tabelle1!P84:V102,2,FALSE))</f>
        <v>0</v>
      </c>
      <c r="R46" s="207"/>
      <c r="S46" s="207"/>
      <c r="T46" s="207"/>
      <c r="U46" s="207"/>
      <c r="V46" s="207"/>
      <c r="W46" s="60"/>
      <c r="X46" s="6"/>
      <c r="Y46" s="6"/>
      <c r="Z46" s="6"/>
      <c r="AA46" s="39"/>
      <c r="AB46" s="39"/>
      <c r="AC46" s="143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3"/>
      <c r="AZ46" s="33"/>
      <c r="BA46" s="33"/>
      <c r="BB46" s="33"/>
      <c r="BC46" s="33"/>
      <c r="BD46" s="33"/>
    </row>
    <row r="47" spans="1:56" x14ac:dyDescent="0.2">
      <c r="A47" s="29"/>
      <c r="B47" s="30"/>
      <c r="C47" s="11"/>
      <c r="D47" s="139" t="s">
        <v>50</v>
      </c>
      <c r="E47" s="32"/>
      <c r="F47" s="32"/>
      <c r="G47" s="32"/>
      <c r="H47" s="32"/>
      <c r="I47" s="32"/>
      <c r="J47" s="32"/>
      <c r="K47" s="32"/>
      <c r="L47" s="32"/>
      <c r="M47" s="1"/>
      <c r="N47" s="1"/>
      <c r="O47" s="1"/>
      <c r="Q47" s="207"/>
      <c r="R47" s="207"/>
      <c r="S47" s="207"/>
      <c r="T47" s="207"/>
      <c r="U47" s="207"/>
      <c r="V47" s="207"/>
      <c r="W47" s="60"/>
      <c r="X47" s="6"/>
      <c r="Y47" s="6"/>
      <c r="Z47" s="6"/>
      <c r="AA47" s="39"/>
      <c r="AB47" s="39"/>
      <c r="AC47" s="143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3"/>
      <c r="AZ47" s="33"/>
      <c r="BA47" s="33"/>
      <c r="BB47" s="33"/>
      <c r="BC47" s="33"/>
      <c r="BD47" s="33"/>
    </row>
    <row r="48" spans="1:56" ht="19.5" customHeight="1" x14ac:dyDescent="0.2">
      <c r="A48" s="30" t="s">
        <v>4</v>
      </c>
      <c r="B48" s="29"/>
      <c r="C48" s="31"/>
      <c r="D48" s="1"/>
      <c r="E48" s="32"/>
      <c r="F48" s="32"/>
      <c r="G48" s="32"/>
      <c r="H48" s="32"/>
      <c r="I48" s="32"/>
      <c r="J48" s="11"/>
      <c r="K48" s="11"/>
      <c r="L48" s="11"/>
      <c r="M48" s="1"/>
      <c r="N48" s="1"/>
      <c r="O48" s="1"/>
      <c r="Q48" s="207"/>
      <c r="R48" s="207"/>
      <c r="S48" s="207"/>
      <c r="T48" s="207"/>
      <c r="U48" s="207"/>
      <c r="V48" s="207"/>
      <c r="W48" s="65"/>
      <c r="X48" s="66"/>
      <c r="Y48" s="6"/>
      <c r="Z48" s="6"/>
      <c r="AA48" s="39"/>
      <c r="AB48" s="39"/>
      <c r="AC48" s="143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3"/>
      <c r="AZ48" s="33"/>
      <c r="BA48" s="33"/>
      <c r="BB48" s="33"/>
      <c r="BC48" s="33"/>
      <c r="BD48" s="33"/>
    </row>
    <row r="49" spans="1:58" x14ac:dyDescent="0.2">
      <c r="A49" s="199" t="s">
        <v>57</v>
      </c>
      <c r="B49" s="194"/>
      <c r="C49" s="11"/>
      <c r="D49" s="162" t="s">
        <v>52</v>
      </c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Q49" s="207"/>
      <c r="R49" s="207"/>
      <c r="S49" s="207"/>
      <c r="T49" s="207"/>
      <c r="U49" s="207"/>
      <c r="V49" s="207"/>
      <c r="W49" s="67"/>
      <c r="X49" s="6"/>
      <c r="Y49" s="6"/>
      <c r="Z49" s="6"/>
      <c r="AA49" s="39"/>
      <c r="AB49" s="39"/>
      <c r="AC49" s="143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3"/>
      <c r="AZ49" s="33"/>
      <c r="BA49" s="33"/>
      <c r="BB49" s="33"/>
      <c r="BC49" s="33"/>
      <c r="BD49" s="33"/>
    </row>
    <row r="50" spans="1:58" x14ac:dyDescent="0.2">
      <c r="A50" s="29"/>
      <c r="B50" s="29"/>
      <c r="C50" s="11"/>
      <c r="D50" s="139" t="s">
        <v>53</v>
      </c>
      <c r="E50" s="12"/>
      <c r="F50" s="12"/>
      <c r="G50" s="12"/>
      <c r="H50" s="12"/>
      <c r="I50" s="12"/>
      <c r="J50" s="12"/>
      <c r="K50" s="12"/>
      <c r="L50" s="12"/>
      <c r="M50" s="1"/>
      <c r="N50" s="1"/>
      <c r="O50" s="1"/>
      <c r="Q50" s="134"/>
      <c r="R50" s="134"/>
      <c r="S50" s="134"/>
      <c r="T50" s="134"/>
      <c r="U50" s="134"/>
      <c r="V50" s="67"/>
      <c r="W50" s="67"/>
      <c r="X50" s="6"/>
      <c r="Y50" s="6"/>
      <c r="Z50" s="6"/>
      <c r="AA50" s="39"/>
      <c r="AB50" s="39"/>
      <c r="AC50" s="143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3"/>
      <c r="AZ50" s="33"/>
      <c r="BA50" s="33"/>
      <c r="BB50" s="33"/>
      <c r="BC50" s="33"/>
      <c r="BD50" s="33"/>
    </row>
    <row r="51" spans="1:58" x14ac:dyDescent="0.2">
      <c r="A51" s="29"/>
      <c r="B51" s="29"/>
      <c r="C51" s="11"/>
      <c r="D51" s="139"/>
      <c r="E51" s="32"/>
      <c r="F51" s="32"/>
      <c r="G51" s="32"/>
      <c r="H51" s="32"/>
      <c r="I51" s="32"/>
      <c r="J51" s="32"/>
      <c r="K51" s="32"/>
      <c r="L51" s="32"/>
      <c r="M51" s="1"/>
      <c r="N51" s="1"/>
      <c r="O51" s="1"/>
      <c r="Q51" s="134"/>
      <c r="R51" s="134"/>
      <c r="S51" s="134"/>
      <c r="U51" s="134"/>
      <c r="Y51" s="6"/>
      <c r="Z51" s="6"/>
      <c r="AA51" s="6"/>
      <c r="AB51" s="6"/>
      <c r="AC51" s="143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3"/>
      <c r="AZ51" s="33"/>
      <c r="BA51" s="33"/>
      <c r="BB51" s="33"/>
      <c r="BC51" s="33"/>
      <c r="BD51" s="33"/>
    </row>
    <row r="52" spans="1:58" x14ac:dyDescent="0.2">
      <c r="A52" s="199" t="s">
        <v>54</v>
      </c>
      <c r="B52" s="194"/>
      <c r="C52" s="11"/>
      <c r="D52" s="162" t="s">
        <v>55</v>
      </c>
      <c r="E52" s="11"/>
      <c r="F52" s="11"/>
      <c r="G52" s="11"/>
      <c r="H52" s="11"/>
      <c r="I52" s="11"/>
      <c r="J52" s="11"/>
      <c r="K52" s="11"/>
      <c r="L52" s="11"/>
      <c r="M52" s="1"/>
      <c r="N52" s="1"/>
      <c r="O52" s="1"/>
      <c r="S52" s="6"/>
      <c r="T52" s="136" t="s">
        <v>44</v>
      </c>
      <c r="U52" s="135"/>
      <c r="V52" s="6"/>
      <c r="Y52" s="6"/>
      <c r="Z52" s="6"/>
      <c r="AA52" s="6"/>
      <c r="AB52" s="6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3"/>
      <c r="AZ52" s="33"/>
      <c r="BA52" s="33"/>
      <c r="BB52" s="33"/>
      <c r="BC52" s="33"/>
      <c r="BD52" s="33"/>
    </row>
    <row r="53" spans="1:58" x14ac:dyDescent="0.2">
      <c r="A53" s="194"/>
      <c r="B53" s="194"/>
      <c r="C53" s="11"/>
      <c r="D53" s="139" t="s">
        <v>56</v>
      </c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AC53" s="34"/>
      <c r="AD53" s="34"/>
      <c r="AE53" s="34"/>
      <c r="AF53" s="34"/>
      <c r="AG53" s="34"/>
      <c r="AH53" s="34"/>
      <c r="AI53" s="34"/>
      <c r="AJ53" s="34"/>
      <c r="AK53" s="34"/>
      <c r="AL53" s="143"/>
      <c r="AM53" s="39"/>
      <c r="AN53" s="39"/>
      <c r="AO53" s="6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3"/>
      <c r="BA53" s="33"/>
      <c r="BB53" s="33"/>
      <c r="BC53" s="33"/>
      <c r="BD53" s="33"/>
    </row>
    <row r="54" spans="1:58" x14ac:dyDescent="0.2">
      <c r="A54" s="29"/>
      <c r="B54" s="29"/>
      <c r="C54" s="11"/>
      <c r="D54" s="138"/>
      <c r="E54" s="12"/>
      <c r="F54" s="12"/>
      <c r="G54" s="12"/>
      <c r="H54" s="12"/>
      <c r="I54" s="12"/>
      <c r="J54" s="12"/>
      <c r="K54" s="12"/>
      <c r="L54" s="32"/>
      <c r="M54" s="1"/>
      <c r="N54" s="1"/>
      <c r="O54" s="1"/>
      <c r="Q54" s="206" t="str">
        <f>(A1)</f>
        <v>Stand: 25.08.2023</v>
      </c>
      <c r="R54" s="206"/>
      <c r="AL54" s="6"/>
      <c r="AM54" s="6"/>
      <c r="AN54" s="6"/>
      <c r="AO54" s="6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3"/>
      <c r="BA54" s="33"/>
      <c r="BB54" s="33"/>
      <c r="BC54" s="33"/>
      <c r="BD54" s="33"/>
    </row>
    <row r="55" spans="1:58" x14ac:dyDescent="0.2">
      <c r="A55" s="29"/>
      <c r="B55" s="160" t="s">
        <v>59</v>
      </c>
      <c r="C55" s="11"/>
      <c r="D55" s="200" t="s">
        <v>60</v>
      </c>
      <c r="E55" s="200"/>
      <c r="F55" s="200"/>
      <c r="G55" s="200"/>
      <c r="H55" s="200"/>
      <c r="I55" s="200"/>
      <c r="J55" s="32"/>
      <c r="K55" s="32"/>
      <c r="L55" s="32"/>
      <c r="M55" s="1"/>
      <c r="N55" s="1"/>
      <c r="O55" s="1"/>
      <c r="R55" s="122"/>
      <c r="AL55" s="6"/>
      <c r="AM55" s="6"/>
      <c r="AN55" s="6"/>
      <c r="AO55" s="6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3"/>
      <c r="BA55" s="33"/>
      <c r="BB55" s="33"/>
      <c r="BC55" s="33"/>
      <c r="BD55" s="33"/>
    </row>
    <row r="56" spans="1:58" x14ac:dyDescent="0.2">
      <c r="A56" s="29"/>
      <c r="B56" s="29"/>
      <c r="C56" s="11"/>
      <c r="D56" s="200" t="s">
        <v>61</v>
      </c>
      <c r="E56" s="201"/>
      <c r="F56" s="201"/>
      <c r="G56" s="201"/>
      <c r="H56" s="201"/>
      <c r="I56" s="201"/>
      <c r="J56" s="11"/>
      <c r="K56" s="11"/>
      <c r="L56" s="11"/>
      <c r="M56" s="1"/>
      <c r="N56" s="1"/>
      <c r="O56" s="1"/>
      <c r="R56" s="122"/>
      <c r="AL56" s="6"/>
      <c r="AM56" s="6"/>
      <c r="AN56" s="6"/>
      <c r="AO56" s="6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3"/>
      <c r="BA56" s="33"/>
      <c r="BB56" s="33"/>
      <c r="BC56" s="33"/>
      <c r="BD56" s="33"/>
    </row>
    <row r="57" spans="1:58" x14ac:dyDescent="0.2">
      <c r="A57" s="194"/>
      <c r="B57" s="194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"/>
      <c r="N57" s="1"/>
      <c r="O57" s="1"/>
      <c r="R57" s="122"/>
      <c r="AL57" s="6"/>
      <c r="AM57" s="6"/>
      <c r="AN57" s="6"/>
      <c r="AO57" s="6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3"/>
      <c r="BA57" s="33"/>
      <c r="BB57" s="33"/>
      <c r="BC57" s="33"/>
      <c r="BD57" s="33"/>
    </row>
    <row r="58" spans="1:58" x14ac:dyDescent="0.2">
      <c r="A58" s="163"/>
      <c r="B58" s="163"/>
      <c r="C58" s="163"/>
      <c r="D58" s="192"/>
      <c r="E58" s="192"/>
      <c r="F58" s="192"/>
      <c r="G58" s="192"/>
      <c r="H58" s="192"/>
      <c r="I58" s="192"/>
      <c r="J58" s="164"/>
      <c r="K58" s="164"/>
      <c r="L58" s="164"/>
      <c r="M58"/>
      <c r="N58"/>
      <c r="O58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3"/>
      <c r="BA58" s="33"/>
      <c r="BB58" s="33"/>
      <c r="BC58" s="33"/>
      <c r="BD58" s="33"/>
      <c r="BE58" s="33"/>
      <c r="BF58" s="33"/>
    </row>
    <row r="59" spans="1:58" x14ac:dyDescent="0.2">
      <c r="I59"/>
      <c r="J59"/>
      <c r="K59"/>
      <c r="L59"/>
      <c r="M59"/>
      <c r="N59"/>
      <c r="O59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3"/>
      <c r="BA59" s="33"/>
      <c r="BB59" s="33"/>
      <c r="BC59" s="33"/>
      <c r="BD59" s="33"/>
      <c r="BE59" s="33"/>
      <c r="BF59" s="33"/>
    </row>
    <row r="60" spans="1:58" x14ac:dyDescent="0.2">
      <c r="A60" s="6"/>
      <c r="B60" s="6"/>
      <c r="C60" s="6"/>
      <c r="D60" s="6"/>
      <c r="E60" s="6"/>
      <c r="F60" s="6"/>
      <c r="G60" s="6"/>
      <c r="H60" s="6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3"/>
      <c r="BA60" s="33"/>
      <c r="BB60" s="33"/>
      <c r="BC60" s="33"/>
      <c r="BD60" s="33"/>
      <c r="BE60" s="33"/>
      <c r="BF60" s="33"/>
    </row>
    <row r="61" spans="1:58" x14ac:dyDescent="0.2">
      <c r="A61" s="6"/>
      <c r="B61" s="6"/>
      <c r="C61" s="6"/>
      <c r="D61" s="6"/>
      <c r="E61" s="6"/>
      <c r="F61" s="6"/>
      <c r="G61" s="6"/>
      <c r="H61" s="6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3"/>
      <c r="BA61" s="33"/>
      <c r="BB61" s="33"/>
      <c r="BC61" s="33"/>
      <c r="BD61" s="33"/>
      <c r="BE61" s="33"/>
      <c r="BF61" s="33"/>
    </row>
    <row r="62" spans="1:58" x14ac:dyDescent="0.2">
      <c r="A62" s="6"/>
      <c r="B62" s="6"/>
      <c r="C62" s="6"/>
      <c r="D62" s="6"/>
      <c r="E62" s="6"/>
      <c r="F62" s="6"/>
      <c r="G62" s="6"/>
      <c r="H62" s="6"/>
      <c r="N62" s="40"/>
      <c r="O62" s="40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3"/>
      <c r="BA62" s="33"/>
      <c r="BB62" s="33"/>
      <c r="BC62" s="33"/>
      <c r="BD62" s="33"/>
      <c r="BE62" s="33"/>
      <c r="BF62" s="33"/>
    </row>
    <row r="63" spans="1:5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3"/>
      <c r="BA63" s="33"/>
      <c r="BB63" s="33"/>
      <c r="BC63" s="33"/>
      <c r="BD63" s="33"/>
      <c r="BE63" s="33"/>
      <c r="BF63" s="33"/>
    </row>
    <row r="64" spans="1:5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3"/>
      <c r="BA64" s="33"/>
      <c r="BB64" s="33"/>
      <c r="BC64" s="33"/>
      <c r="BD64" s="33"/>
      <c r="BE64" s="33"/>
      <c r="BF64" s="33"/>
    </row>
    <row r="65" spans="1:5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3"/>
      <c r="BA65" s="33"/>
      <c r="BB65" s="33"/>
      <c r="BC65" s="33"/>
      <c r="BD65" s="33"/>
      <c r="BE65" s="33"/>
      <c r="BF65" s="33"/>
    </row>
    <row r="66" spans="1:58" ht="15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3"/>
      <c r="Q66" s="33"/>
      <c r="R66" s="33"/>
      <c r="S66" s="133"/>
      <c r="T66" s="1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3"/>
      <c r="BA66" s="33"/>
      <c r="BB66" s="33"/>
      <c r="BC66" s="33"/>
      <c r="BD66" s="33"/>
      <c r="BE66" s="33"/>
      <c r="BF66" s="33"/>
    </row>
    <row r="67" spans="1:5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3"/>
      <c r="BA67" s="33"/>
      <c r="BB67" s="33"/>
      <c r="BC67" s="33"/>
      <c r="BD67" s="33"/>
      <c r="BE67" s="33"/>
      <c r="BF67" s="33"/>
    </row>
    <row r="68" spans="1:5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3"/>
      <c r="BA68" s="33"/>
      <c r="BB68" s="33"/>
      <c r="BC68" s="33"/>
      <c r="BD68" s="33"/>
      <c r="BE68" s="33"/>
      <c r="BF68" s="33"/>
    </row>
    <row r="69" spans="1:5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3"/>
      <c r="BA69" s="33"/>
      <c r="BB69" s="33"/>
      <c r="BC69" s="33"/>
      <c r="BD69" s="33"/>
      <c r="BE69" s="33"/>
      <c r="BF69" s="33"/>
    </row>
    <row r="70" spans="1:5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40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3"/>
      <c r="BA70" s="33"/>
      <c r="BB70" s="33"/>
      <c r="BC70" s="33"/>
      <c r="BD70" s="33"/>
      <c r="BE70" s="33"/>
      <c r="BF70" s="33"/>
    </row>
    <row r="71" spans="1:5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40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3"/>
      <c r="BA71" s="33"/>
      <c r="BB71" s="33"/>
      <c r="BC71" s="33"/>
      <c r="BD71" s="33"/>
      <c r="BE71" s="33"/>
      <c r="BF71" s="33"/>
    </row>
    <row r="72" spans="1:5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3"/>
      <c r="AE72" s="33"/>
      <c r="AF72" s="33"/>
      <c r="AG72" s="33"/>
      <c r="AH72" s="33"/>
      <c r="AI72" s="33"/>
      <c r="AJ72" s="33"/>
      <c r="AK72" s="33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3"/>
      <c r="BA72" s="33"/>
      <c r="BB72" s="33"/>
      <c r="BC72" s="33"/>
      <c r="BD72" s="33"/>
      <c r="BE72" s="33"/>
      <c r="BF72" s="33"/>
    </row>
    <row r="73" spans="1:5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3"/>
      <c r="AE73" s="33"/>
      <c r="AF73" s="33"/>
      <c r="AG73" s="33"/>
      <c r="AH73" s="33"/>
      <c r="AI73" s="33"/>
      <c r="AJ73" s="33"/>
      <c r="AK73" s="33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3"/>
      <c r="BA73" s="33"/>
      <c r="BB73" s="33"/>
      <c r="BC73" s="33"/>
      <c r="BD73" s="33"/>
      <c r="BE73" s="33"/>
      <c r="BF73" s="33"/>
    </row>
    <row r="74" spans="1:5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0"/>
      <c r="O74" s="40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3"/>
      <c r="AE74" s="33"/>
      <c r="AF74" s="33"/>
      <c r="AG74" s="33"/>
      <c r="AH74" s="33"/>
      <c r="AI74" s="33"/>
      <c r="AJ74" s="33"/>
      <c r="AK74" s="33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3"/>
      <c r="BA74" s="33"/>
      <c r="BB74" s="33"/>
      <c r="BC74" s="33"/>
      <c r="BD74" s="33"/>
      <c r="BE74" s="33"/>
      <c r="BF74" s="33"/>
    </row>
    <row r="75" spans="1:58" ht="15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40"/>
      <c r="P75" s="35"/>
      <c r="Q75" s="141">
        <f>MAX(X39)</f>
        <v>0</v>
      </c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3"/>
      <c r="AE75" s="158">
        <f>(Q75)</f>
        <v>0</v>
      </c>
      <c r="AF75" s="33"/>
      <c r="AG75" s="33"/>
      <c r="AH75" s="33"/>
      <c r="AI75" s="33"/>
      <c r="AJ75" s="33"/>
      <c r="AK75" s="33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3"/>
      <c r="BA75" s="33"/>
      <c r="BB75" s="33"/>
      <c r="BC75" s="33"/>
      <c r="BD75" s="33"/>
      <c r="BE75" s="33"/>
      <c r="BF75" s="33"/>
    </row>
    <row r="76" spans="1:58" ht="15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40"/>
      <c r="O76" s="40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33"/>
      <c r="AE76" s="133"/>
      <c r="AF76" s="133"/>
      <c r="AG76" s="133"/>
      <c r="AH76" s="133"/>
      <c r="AI76" s="133"/>
      <c r="AJ76" s="133"/>
      <c r="AK76" s="133"/>
      <c r="AL76" s="147"/>
      <c r="AM76" s="153"/>
      <c r="AN76" s="153"/>
      <c r="AO76" s="153"/>
      <c r="AP76" s="153"/>
      <c r="AQ76" s="153"/>
      <c r="AR76" s="153"/>
      <c r="AS76" s="153"/>
      <c r="AT76" s="39"/>
      <c r="AU76" s="39"/>
      <c r="AV76" s="39"/>
      <c r="AW76" s="39"/>
      <c r="AX76" s="39"/>
      <c r="AY76" s="39"/>
      <c r="AZ76" s="33"/>
      <c r="BA76" s="33"/>
      <c r="BB76" s="33"/>
      <c r="BC76" s="33"/>
      <c r="BD76" s="33"/>
      <c r="BE76" s="33"/>
      <c r="BF76" s="33"/>
    </row>
    <row r="77" spans="1:58" ht="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  <c r="O77" s="40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33"/>
      <c r="AE77" s="133"/>
      <c r="AF77" s="133"/>
      <c r="AG77" s="133"/>
      <c r="AH77" s="133"/>
      <c r="AI77" s="133"/>
      <c r="AJ77" s="133"/>
      <c r="AK77" s="133"/>
      <c r="AL77" s="147"/>
      <c r="AM77" s="153"/>
      <c r="AN77" s="153"/>
      <c r="AO77" s="153"/>
      <c r="AP77" s="153"/>
      <c r="AQ77" s="153"/>
      <c r="AR77" s="153"/>
      <c r="AS77" s="153"/>
      <c r="AT77" s="39"/>
      <c r="AU77" s="39"/>
      <c r="AV77" s="39"/>
      <c r="AW77" s="39"/>
      <c r="AX77" s="39"/>
      <c r="AY77" s="39"/>
      <c r="AZ77" s="33"/>
      <c r="BA77" s="33"/>
      <c r="BB77" s="33"/>
      <c r="BC77" s="33"/>
      <c r="BD77" s="33"/>
      <c r="BE77" s="33"/>
      <c r="BF77" s="33"/>
    </row>
    <row r="78" spans="1:58" ht="15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  <c r="O78" s="40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>
        <f>AB76</f>
        <v>0</v>
      </c>
      <c r="AC78" s="146"/>
      <c r="AD78" s="133"/>
      <c r="AE78" s="133"/>
      <c r="AF78" s="133"/>
      <c r="AG78" s="133"/>
      <c r="AH78" s="133"/>
      <c r="AI78" s="133"/>
      <c r="AJ78" s="133"/>
      <c r="AK78" s="133"/>
      <c r="AL78" s="147"/>
      <c r="AM78" s="153"/>
      <c r="AN78" s="153"/>
      <c r="AO78" s="153"/>
      <c r="AP78" s="153"/>
      <c r="AQ78" s="153"/>
      <c r="AR78" s="153"/>
      <c r="AS78" s="153"/>
      <c r="AT78" s="39"/>
      <c r="AU78" s="39"/>
      <c r="AV78" s="39"/>
      <c r="AW78" s="39"/>
      <c r="AX78" s="39"/>
      <c r="AY78" s="39"/>
      <c r="AZ78" s="33"/>
      <c r="BA78" s="33"/>
      <c r="BB78" s="33"/>
      <c r="BC78" s="33"/>
      <c r="BD78" s="33"/>
      <c r="BE78" s="33"/>
      <c r="BF78" s="33"/>
    </row>
    <row r="79" spans="1:58" ht="15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40"/>
      <c r="M79" s="40"/>
      <c r="N79" s="40"/>
      <c r="O79" s="40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3"/>
      <c r="AE79" s="33"/>
      <c r="AF79" s="33"/>
      <c r="AG79" s="133"/>
      <c r="AH79" s="133"/>
      <c r="AI79" s="133"/>
      <c r="AJ79" s="133"/>
      <c r="AK79" s="133"/>
      <c r="AL79" s="147"/>
      <c r="AM79" s="153"/>
      <c r="AN79" s="153"/>
      <c r="AO79" s="153"/>
      <c r="AP79" s="153"/>
      <c r="AQ79" s="153"/>
      <c r="AR79" s="153"/>
      <c r="AS79" s="153"/>
      <c r="AT79" s="39"/>
      <c r="AU79" s="39"/>
      <c r="AV79" s="39"/>
      <c r="AW79" s="39"/>
      <c r="AX79" s="39"/>
      <c r="AY79" s="39"/>
      <c r="AZ79" s="33"/>
      <c r="BA79" s="33"/>
      <c r="BB79" s="33"/>
      <c r="BC79" s="33"/>
      <c r="BD79" s="33"/>
      <c r="BE79" s="33"/>
      <c r="BF79" s="33"/>
    </row>
    <row r="80" spans="1:58" ht="15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40"/>
      <c r="M80" s="40"/>
      <c r="N80" s="40"/>
      <c r="O80" s="40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3"/>
      <c r="AE80" s="33"/>
      <c r="AF80" s="33"/>
      <c r="AG80" s="133"/>
      <c r="AH80" s="133"/>
      <c r="AI80" s="133"/>
      <c r="AJ80" s="133"/>
      <c r="AK80" s="133"/>
      <c r="AL80" s="147"/>
      <c r="AM80" s="153"/>
      <c r="AN80" s="153"/>
      <c r="AO80" s="153"/>
      <c r="AP80" s="153"/>
      <c r="AQ80" s="153"/>
      <c r="AR80" s="153"/>
      <c r="AS80" s="153"/>
      <c r="AT80" s="39"/>
      <c r="AU80" s="39"/>
      <c r="AV80" s="39"/>
      <c r="AW80" s="39"/>
      <c r="AX80" s="39"/>
      <c r="AY80" s="39"/>
      <c r="AZ80" s="33"/>
      <c r="BA80" s="33"/>
      <c r="BB80" s="33"/>
      <c r="BC80" s="33"/>
      <c r="BD80" s="33"/>
      <c r="BE80" s="33"/>
      <c r="BF80" s="33"/>
    </row>
    <row r="81" spans="1:58" ht="15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40"/>
      <c r="M81" s="40"/>
      <c r="N81" s="40"/>
      <c r="O81" s="40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3"/>
      <c r="AE81" s="33"/>
      <c r="AF81" s="33"/>
      <c r="AG81" s="133"/>
      <c r="AH81" s="133"/>
      <c r="AI81" s="133"/>
      <c r="AJ81" s="133"/>
      <c r="AK81" s="133"/>
      <c r="AL81" s="147"/>
      <c r="AM81" s="153"/>
      <c r="AN81" s="153"/>
      <c r="AO81" s="153"/>
      <c r="AP81" s="153"/>
      <c r="AQ81" s="153"/>
      <c r="AR81" s="153"/>
      <c r="AS81" s="153"/>
      <c r="AT81" s="39"/>
      <c r="AU81" s="39"/>
      <c r="AV81" s="39"/>
      <c r="AW81" s="39"/>
      <c r="AX81" s="39"/>
      <c r="AY81" s="39"/>
      <c r="AZ81" s="33"/>
      <c r="BA81" s="33"/>
      <c r="BB81" s="33"/>
      <c r="BC81" s="33"/>
      <c r="BD81" s="33"/>
      <c r="BE81" s="33"/>
      <c r="BF81" s="33"/>
    </row>
    <row r="82" spans="1:58" ht="15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40"/>
      <c r="M82" s="40"/>
      <c r="N82" s="40"/>
      <c r="O82" s="40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3"/>
      <c r="AE82" s="33"/>
      <c r="AF82" s="33"/>
      <c r="AG82" s="133"/>
      <c r="AH82" s="133"/>
      <c r="AI82" s="133"/>
      <c r="AJ82" s="133"/>
      <c r="AK82" s="133"/>
      <c r="AL82" s="147"/>
      <c r="AM82" s="153"/>
      <c r="AN82" s="153"/>
      <c r="AO82" s="153"/>
      <c r="AP82" s="153"/>
      <c r="AQ82" s="153"/>
      <c r="AR82" s="153"/>
      <c r="AS82" s="153"/>
      <c r="AT82" s="39"/>
      <c r="AU82" s="39"/>
      <c r="AV82" s="39"/>
      <c r="AW82" s="39"/>
      <c r="AX82" s="39"/>
      <c r="AY82" s="39"/>
      <c r="AZ82" s="33"/>
      <c r="BA82" s="33"/>
      <c r="BB82" s="33"/>
      <c r="BC82" s="33"/>
      <c r="BD82" s="33"/>
      <c r="BE82" s="33"/>
      <c r="BF82" s="33"/>
    </row>
    <row r="83" spans="1:58" ht="12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40"/>
      <c r="M83" s="40"/>
      <c r="N83" s="40"/>
      <c r="O83" s="40"/>
      <c r="P83" s="33"/>
      <c r="Q83" s="166"/>
      <c r="R83" s="167"/>
      <c r="S83" s="168"/>
      <c r="T83" s="169"/>
      <c r="U83" s="169"/>
      <c r="V83" s="169"/>
      <c r="W83" s="169"/>
      <c r="X83" s="167"/>
      <c r="Y83" s="33"/>
      <c r="Z83" s="33"/>
      <c r="AA83" s="33"/>
      <c r="AB83" s="33"/>
      <c r="AC83" s="33"/>
      <c r="AD83" s="33"/>
      <c r="AE83" s="33"/>
      <c r="AF83" s="33"/>
      <c r="AG83" s="133"/>
      <c r="AH83" s="133"/>
      <c r="AI83" s="133"/>
      <c r="AJ83" s="133"/>
      <c r="AK83" s="133"/>
      <c r="AL83" s="147"/>
      <c r="AM83" s="153"/>
      <c r="AN83" s="153"/>
      <c r="AO83" s="153"/>
      <c r="AP83" s="153"/>
      <c r="AQ83" s="153"/>
      <c r="AR83" s="153"/>
      <c r="AS83" s="153"/>
      <c r="AT83" s="39"/>
      <c r="AU83" s="39"/>
      <c r="AV83" s="39"/>
      <c r="AW83" s="39"/>
      <c r="AX83" s="39"/>
      <c r="AY83" s="39"/>
      <c r="AZ83" s="33"/>
      <c r="BA83" s="33"/>
      <c r="BB83" s="33"/>
      <c r="BC83" s="33"/>
      <c r="BD83" s="33"/>
      <c r="BE83" s="33"/>
      <c r="BF83" s="33"/>
    </row>
    <row r="84" spans="1:58" ht="15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147"/>
      <c r="L84" s="40"/>
      <c r="M84" s="40"/>
      <c r="N84" s="40"/>
      <c r="O84" s="40"/>
      <c r="P84" s="33">
        <v>1</v>
      </c>
      <c r="Q84" s="166" t="s">
        <v>64</v>
      </c>
      <c r="R84" s="167"/>
      <c r="S84" s="168"/>
      <c r="T84" s="169"/>
      <c r="U84" s="169"/>
      <c r="V84" s="169"/>
      <c r="W84" s="169"/>
      <c r="X84" s="167"/>
      <c r="Y84" s="33"/>
      <c r="Z84" s="33"/>
      <c r="AA84" s="33"/>
      <c r="AB84" s="33"/>
      <c r="AC84" s="33"/>
      <c r="AD84" s="33"/>
      <c r="AE84" s="33">
        <v>1</v>
      </c>
      <c r="AF84" s="159"/>
      <c r="AG84" s="133"/>
      <c r="AH84" s="133"/>
      <c r="AI84" s="133"/>
      <c r="AJ84" s="133"/>
      <c r="AK84" s="133"/>
      <c r="AL84" s="147"/>
      <c r="AM84" s="153"/>
      <c r="AN84" s="153"/>
      <c r="AO84" s="153"/>
      <c r="AP84" s="153"/>
      <c r="AQ84" s="153"/>
      <c r="AR84" s="153"/>
      <c r="AS84" s="153"/>
      <c r="AT84" s="39"/>
      <c r="AU84" s="39"/>
      <c r="AV84" s="39"/>
      <c r="AW84" s="39"/>
      <c r="AX84" s="39"/>
      <c r="AY84" s="39"/>
      <c r="AZ84" s="33"/>
      <c r="BA84" s="33"/>
      <c r="BB84" s="33"/>
      <c r="BC84" s="33"/>
      <c r="BD84" s="33"/>
      <c r="BE84" s="33"/>
      <c r="BF84" s="33"/>
    </row>
    <row r="85" spans="1:58" ht="14.1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40"/>
      <c r="M85" s="40"/>
      <c r="N85" s="40"/>
      <c r="O85" s="40"/>
      <c r="P85" s="33">
        <v>2</v>
      </c>
      <c r="Q85" s="166" t="s">
        <v>64</v>
      </c>
      <c r="R85" s="167"/>
      <c r="S85" s="168"/>
      <c r="T85" s="169"/>
      <c r="U85" s="169"/>
      <c r="V85" s="169"/>
      <c r="W85" s="169"/>
      <c r="X85" s="167"/>
      <c r="Y85" s="33"/>
      <c r="Z85" s="33"/>
      <c r="AA85" s="33"/>
      <c r="AB85" s="33"/>
      <c r="AC85" s="33"/>
      <c r="AD85" s="33"/>
      <c r="AE85" s="33">
        <v>2</v>
      </c>
      <c r="AF85" s="159"/>
      <c r="AG85" s="133"/>
      <c r="AH85" s="133"/>
      <c r="AI85" s="133"/>
      <c r="AJ85" s="133"/>
      <c r="AK85" s="133"/>
      <c r="AL85" s="147"/>
      <c r="AM85" s="153"/>
      <c r="AN85" s="153"/>
      <c r="AO85" s="153"/>
      <c r="AP85" s="153"/>
      <c r="AQ85" s="153"/>
      <c r="AR85" s="153"/>
      <c r="AS85" s="153"/>
      <c r="AT85" s="39"/>
      <c r="AU85" s="39"/>
      <c r="AV85" s="39"/>
      <c r="AW85" s="39"/>
      <c r="AX85" s="39"/>
      <c r="AY85" s="39"/>
      <c r="AZ85" s="33"/>
      <c r="BA85" s="33"/>
      <c r="BB85" s="33"/>
      <c r="BC85" s="33"/>
      <c r="BD85" s="33"/>
      <c r="BE85" s="33"/>
      <c r="BF85" s="33"/>
    </row>
    <row r="86" spans="1:58" ht="14.2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40"/>
      <c r="M86" s="40"/>
      <c r="N86" s="40"/>
      <c r="O86" s="40"/>
      <c r="P86" s="33">
        <v>3</v>
      </c>
      <c r="Q86" s="170" t="s">
        <v>65</v>
      </c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33"/>
      <c r="AE86" s="33">
        <v>3</v>
      </c>
      <c r="AF86" s="33">
        <v>20</v>
      </c>
      <c r="AG86" s="133"/>
      <c r="AH86" s="133"/>
      <c r="AI86" s="133"/>
      <c r="AJ86" s="133"/>
      <c r="AK86" s="133"/>
      <c r="AL86" s="147"/>
      <c r="AM86" s="153"/>
      <c r="AN86" s="153"/>
      <c r="AO86" s="153"/>
      <c r="AP86" s="153"/>
      <c r="AQ86" s="153"/>
      <c r="AR86" s="153"/>
      <c r="AS86" s="153"/>
      <c r="AT86" s="39"/>
      <c r="AU86" s="39"/>
      <c r="AV86" s="39"/>
      <c r="AW86" s="39"/>
      <c r="AX86" s="39"/>
      <c r="AY86" s="39"/>
      <c r="AZ86" s="33"/>
      <c r="BA86" s="33"/>
      <c r="BB86" s="33"/>
      <c r="BC86" s="33"/>
      <c r="BD86" s="33"/>
      <c r="BE86" s="33"/>
      <c r="BF86" s="33"/>
    </row>
    <row r="87" spans="1:58" ht="14.1" customHeight="1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40"/>
      <c r="M87" s="40"/>
      <c r="N87" s="40"/>
      <c r="O87" s="40"/>
      <c r="P87" s="33">
        <v>4</v>
      </c>
      <c r="Q87" s="170" t="s">
        <v>65</v>
      </c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33"/>
      <c r="AE87" s="33">
        <v>4</v>
      </c>
      <c r="AF87" s="33">
        <v>20</v>
      </c>
      <c r="AG87" s="133"/>
      <c r="AH87" s="133"/>
      <c r="AI87" s="133"/>
      <c r="AJ87" s="133"/>
      <c r="AK87" s="133"/>
      <c r="AL87" s="147"/>
      <c r="AM87" s="153"/>
      <c r="AN87" s="153"/>
      <c r="AO87" s="153"/>
      <c r="AP87" s="153"/>
      <c r="AQ87" s="153"/>
      <c r="AR87" s="153"/>
      <c r="AS87" s="153"/>
      <c r="AT87" s="39"/>
      <c r="AU87" s="39"/>
      <c r="AV87" s="39"/>
      <c r="AW87" s="39"/>
      <c r="AX87" s="39"/>
      <c r="AY87" s="39"/>
      <c r="AZ87" s="33"/>
      <c r="BA87" s="33"/>
      <c r="BB87" s="33"/>
      <c r="BC87" s="33"/>
      <c r="BD87" s="33"/>
      <c r="BE87" s="33"/>
      <c r="BF87" s="33"/>
    </row>
    <row r="88" spans="1:58" ht="14.1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40"/>
      <c r="M88" s="40"/>
      <c r="N88" s="40"/>
      <c r="O88" s="40"/>
      <c r="P88" s="33">
        <v>5</v>
      </c>
      <c r="Q88" s="170" t="s">
        <v>65</v>
      </c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33"/>
      <c r="AE88" s="33">
        <v>5</v>
      </c>
      <c r="AF88" s="33">
        <v>20</v>
      </c>
      <c r="AG88" s="133"/>
      <c r="AH88" s="133"/>
      <c r="AI88" s="133">
        <f>(X26)</f>
        <v>0</v>
      </c>
      <c r="AJ88" s="133"/>
      <c r="AK88" s="133"/>
      <c r="AL88" s="147"/>
      <c r="AM88" s="153"/>
      <c r="AN88" s="153"/>
      <c r="AO88" s="153"/>
      <c r="AP88" s="153"/>
      <c r="AQ88" s="153"/>
      <c r="AR88" s="153"/>
      <c r="AS88" s="153"/>
      <c r="AT88" s="39"/>
      <c r="AU88" s="39"/>
      <c r="AV88" s="39"/>
      <c r="AW88" s="39"/>
      <c r="AX88" s="39"/>
      <c r="AY88" s="39"/>
      <c r="AZ88" s="33"/>
      <c r="BA88" s="33"/>
      <c r="BB88" s="33"/>
      <c r="BC88" s="33"/>
      <c r="BD88" s="33"/>
      <c r="BE88" s="33"/>
      <c r="BF88" s="33"/>
    </row>
    <row r="89" spans="1:58" ht="15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40"/>
      <c r="M89" s="40"/>
      <c r="N89" s="40"/>
      <c r="O89" s="40"/>
      <c r="P89" s="33">
        <v>6</v>
      </c>
      <c r="Q89" s="166" t="s">
        <v>66</v>
      </c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35"/>
      <c r="AE89" s="33">
        <v>6</v>
      </c>
      <c r="AF89" s="33">
        <v>35</v>
      </c>
      <c r="AG89" s="133"/>
      <c r="AH89" s="146"/>
      <c r="AI89" s="146">
        <f>(X33)</f>
        <v>0</v>
      </c>
      <c r="AJ89" s="152"/>
      <c r="AK89" s="152"/>
      <c r="AL89" s="153"/>
      <c r="AM89" s="153"/>
      <c r="AN89" s="153"/>
      <c r="AO89" s="153"/>
      <c r="AP89" s="153"/>
      <c r="AQ89" s="153"/>
      <c r="AR89" s="153"/>
      <c r="AS89" s="153"/>
      <c r="AT89" s="39"/>
      <c r="AU89" s="39"/>
      <c r="AV89" s="39"/>
      <c r="AW89" s="39"/>
      <c r="AX89" s="39"/>
      <c r="AY89" s="39"/>
      <c r="AZ89" s="33"/>
      <c r="BA89" s="33"/>
      <c r="BB89" s="33"/>
      <c r="BC89" s="33"/>
      <c r="BD89" s="33"/>
      <c r="BE89" s="33"/>
      <c r="BF89" s="33"/>
    </row>
    <row r="90" spans="1:58" ht="15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40"/>
      <c r="M90" s="40"/>
      <c r="N90" s="40"/>
      <c r="O90" s="40"/>
      <c r="P90" s="33">
        <v>7</v>
      </c>
      <c r="Q90" s="166" t="s">
        <v>66</v>
      </c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35"/>
      <c r="AE90" s="33">
        <v>7</v>
      </c>
      <c r="AF90" s="33">
        <v>35</v>
      </c>
      <c r="AG90" s="133"/>
      <c r="AH90" s="146"/>
      <c r="AI90" s="146">
        <f>(X38)</f>
        <v>0</v>
      </c>
      <c r="AJ90" s="152"/>
      <c r="AK90" s="152"/>
      <c r="AL90" s="153"/>
      <c r="AM90" s="153"/>
      <c r="AN90" s="153"/>
      <c r="AO90" s="153"/>
      <c r="AP90" s="153"/>
      <c r="AQ90" s="153"/>
      <c r="AR90" s="153"/>
      <c r="AS90" s="153"/>
      <c r="AT90" s="39"/>
      <c r="AU90" s="39"/>
      <c r="AV90" s="39"/>
      <c r="AW90" s="39"/>
      <c r="AX90" s="39"/>
      <c r="AY90" s="39"/>
      <c r="AZ90" s="33"/>
      <c r="BA90" s="33"/>
      <c r="BB90" s="33"/>
      <c r="BC90" s="33"/>
      <c r="BD90" s="33"/>
      <c r="BE90" s="33"/>
      <c r="BF90" s="33"/>
    </row>
    <row r="91" spans="1:58" ht="15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40"/>
      <c r="M91" s="40"/>
      <c r="N91" s="40"/>
      <c r="O91" s="40"/>
      <c r="P91" s="33">
        <v>8</v>
      </c>
      <c r="Q91" s="166" t="s">
        <v>67</v>
      </c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35"/>
      <c r="AE91" s="33">
        <v>8</v>
      </c>
      <c r="AF91" s="33">
        <v>50</v>
      </c>
      <c r="AG91" s="133"/>
      <c r="AH91" s="146"/>
      <c r="AI91" s="146"/>
      <c r="AJ91" s="152"/>
      <c r="AK91" s="152"/>
      <c r="AL91" s="153"/>
      <c r="AM91" s="153"/>
      <c r="AN91" s="153"/>
      <c r="AO91" s="153"/>
      <c r="AP91" s="153"/>
      <c r="AQ91" s="153"/>
      <c r="AR91" s="153"/>
      <c r="AS91" s="153"/>
      <c r="AT91" s="39"/>
      <c r="AU91" s="39"/>
      <c r="AV91" s="39"/>
      <c r="AW91" s="39"/>
      <c r="AX91" s="39"/>
      <c r="AY91" s="39"/>
      <c r="AZ91" s="33"/>
      <c r="BA91" s="33"/>
      <c r="BB91" s="33"/>
      <c r="BC91" s="33"/>
      <c r="BD91" s="33"/>
      <c r="BE91" s="33"/>
      <c r="BF91" s="33"/>
    </row>
    <row r="92" spans="1:58" ht="15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40"/>
      <c r="M92" s="40"/>
      <c r="N92" s="40"/>
      <c r="O92" s="40"/>
      <c r="P92" s="33">
        <v>9</v>
      </c>
      <c r="Q92" s="166" t="s">
        <v>67</v>
      </c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35"/>
      <c r="AE92" s="33">
        <v>9</v>
      </c>
      <c r="AF92" s="33">
        <v>50</v>
      </c>
      <c r="AG92" s="133"/>
      <c r="AH92" s="146"/>
      <c r="AI92" s="146"/>
      <c r="AJ92" s="152"/>
      <c r="AK92" s="152"/>
      <c r="AL92" s="153"/>
      <c r="AM92" s="153"/>
      <c r="AN92" s="153"/>
      <c r="AO92" s="153"/>
      <c r="AP92" s="153"/>
      <c r="AQ92" s="153"/>
      <c r="AR92" s="153"/>
      <c r="AS92" s="153"/>
      <c r="AT92" s="39"/>
      <c r="AU92" s="39"/>
      <c r="AV92" s="39"/>
      <c r="AW92" s="39"/>
      <c r="AX92" s="39"/>
      <c r="AY92" s="39"/>
      <c r="AZ92" s="33"/>
      <c r="BA92" s="33"/>
      <c r="BB92" s="33"/>
      <c r="BC92" s="33"/>
      <c r="BD92" s="33"/>
      <c r="BE92" s="33"/>
      <c r="BF92" s="33"/>
    </row>
    <row r="93" spans="1:58" ht="15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40"/>
      <c r="M93" s="40"/>
      <c r="N93" s="40"/>
      <c r="O93" s="40"/>
      <c r="P93" s="33">
        <v>10</v>
      </c>
      <c r="Q93" s="166" t="s">
        <v>68</v>
      </c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35"/>
      <c r="AE93" s="33">
        <v>10</v>
      </c>
      <c r="AF93" s="165" t="s">
        <v>62</v>
      </c>
      <c r="AG93" s="133"/>
      <c r="AH93" s="146"/>
      <c r="AI93" s="146"/>
      <c r="AJ93" s="152"/>
      <c r="AK93" s="152"/>
      <c r="AL93" s="153"/>
      <c r="AM93" s="153"/>
      <c r="AN93" s="153"/>
      <c r="AO93" s="153"/>
      <c r="AP93" s="153"/>
      <c r="AQ93" s="153"/>
      <c r="AR93" s="153"/>
      <c r="AS93" s="153"/>
      <c r="AT93" s="39"/>
      <c r="AU93" s="39"/>
      <c r="AV93" s="39"/>
      <c r="AW93" s="39"/>
      <c r="AX93" s="39"/>
      <c r="AY93" s="39"/>
      <c r="AZ93" s="33"/>
      <c r="BA93" s="33"/>
      <c r="BB93" s="33"/>
      <c r="BC93" s="33"/>
      <c r="BD93" s="33"/>
      <c r="BE93" s="33"/>
      <c r="BF93" s="33"/>
    </row>
    <row r="94" spans="1:58" ht="15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40"/>
      <c r="M94" s="40"/>
      <c r="N94" s="40"/>
      <c r="O94" s="40"/>
      <c r="P94" s="33">
        <v>11</v>
      </c>
      <c r="Q94" s="166" t="s">
        <v>68</v>
      </c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35"/>
      <c r="AE94" s="33">
        <v>11</v>
      </c>
      <c r="AF94" s="165" t="s">
        <v>62</v>
      </c>
      <c r="AG94" s="133"/>
      <c r="AH94" s="146"/>
      <c r="AI94" s="146"/>
      <c r="AJ94" s="152"/>
      <c r="AK94" s="152"/>
      <c r="AL94" s="153"/>
      <c r="AM94" s="153"/>
      <c r="AN94" s="153"/>
      <c r="AO94" s="153"/>
      <c r="AP94" s="153"/>
      <c r="AQ94" s="153"/>
      <c r="AR94" s="153"/>
      <c r="AS94" s="153"/>
      <c r="AT94" s="39"/>
      <c r="AU94" s="39"/>
      <c r="AV94" s="39"/>
      <c r="AW94" s="39"/>
      <c r="AX94" s="39"/>
      <c r="AY94" s="39"/>
      <c r="AZ94" s="33"/>
      <c r="BA94" s="33"/>
      <c r="BB94" s="33"/>
      <c r="BC94" s="33"/>
      <c r="BD94" s="33"/>
      <c r="BE94" s="33"/>
      <c r="BF94" s="33"/>
    </row>
    <row r="95" spans="1:58" ht="15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40"/>
      <c r="M95" s="40"/>
      <c r="N95" s="40"/>
      <c r="O95" s="40"/>
      <c r="P95" s="33">
        <v>12</v>
      </c>
      <c r="Q95" s="166" t="s">
        <v>68</v>
      </c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35"/>
      <c r="AE95" s="33">
        <v>12</v>
      </c>
      <c r="AF95" s="33"/>
      <c r="AG95" s="133"/>
      <c r="AH95" s="146"/>
      <c r="AI95" s="146"/>
      <c r="AJ95" s="152"/>
      <c r="AK95" s="152"/>
      <c r="AL95" s="153"/>
      <c r="AM95" s="153"/>
      <c r="AN95" s="153"/>
      <c r="AO95" s="153"/>
      <c r="AP95" s="153"/>
      <c r="AQ95" s="153"/>
      <c r="AR95" s="153"/>
      <c r="AS95" s="153"/>
      <c r="AT95" s="39"/>
      <c r="AU95" s="39"/>
      <c r="AV95" s="39"/>
      <c r="AW95" s="39"/>
      <c r="AX95" s="39"/>
      <c r="AY95" s="39"/>
      <c r="AZ95" s="33"/>
      <c r="BA95" s="33"/>
      <c r="BB95" s="33"/>
      <c r="BC95" s="33"/>
      <c r="BD95" s="33"/>
      <c r="BE95" s="33"/>
      <c r="BF95" s="33"/>
    </row>
    <row r="96" spans="1:58" ht="15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40"/>
      <c r="M96" s="40"/>
      <c r="N96" s="40"/>
      <c r="O96" s="40"/>
      <c r="P96" s="33">
        <v>13</v>
      </c>
      <c r="Q96" s="166" t="s">
        <v>68</v>
      </c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35"/>
      <c r="AE96" s="33">
        <v>13</v>
      </c>
      <c r="AF96" s="33"/>
      <c r="AG96" s="133"/>
      <c r="AH96" s="133"/>
      <c r="AI96" s="146"/>
      <c r="AJ96" s="152"/>
      <c r="AK96" s="152"/>
      <c r="AL96" s="153"/>
      <c r="AM96" s="153"/>
      <c r="AN96" s="153"/>
      <c r="AO96" s="153"/>
      <c r="AP96" s="153"/>
      <c r="AQ96" s="153"/>
      <c r="AR96" s="153"/>
      <c r="AS96" s="153"/>
      <c r="AT96" s="39"/>
      <c r="AU96" s="39"/>
      <c r="AV96" s="39"/>
      <c r="AW96" s="39"/>
      <c r="AX96" s="39"/>
      <c r="AY96" s="39"/>
      <c r="AZ96" s="33"/>
      <c r="BA96" s="33"/>
      <c r="BB96" s="33"/>
      <c r="BC96" s="33"/>
      <c r="BD96" s="33"/>
      <c r="BE96" s="33"/>
      <c r="BF96" s="33"/>
    </row>
    <row r="97" spans="1:58" ht="15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40"/>
      <c r="M97" s="40"/>
      <c r="N97" s="40"/>
      <c r="O97" s="40"/>
      <c r="P97" s="35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35"/>
      <c r="AE97" s="33"/>
      <c r="AF97" s="33"/>
      <c r="AG97" s="133"/>
      <c r="AH97" s="133"/>
      <c r="AI97" s="146"/>
      <c r="AJ97" s="152"/>
      <c r="AK97" s="152"/>
      <c r="AL97" s="153"/>
      <c r="AM97" s="153"/>
      <c r="AN97" s="153"/>
      <c r="AO97" s="153"/>
      <c r="AP97" s="153"/>
      <c r="AQ97" s="153"/>
      <c r="AR97" s="153"/>
      <c r="AS97" s="153"/>
      <c r="AT97" s="39"/>
      <c r="AU97" s="39"/>
      <c r="AV97" s="39"/>
      <c r="AW97" s="39"/>
      <c r="AX97" s="39"/>
      <c r="AY97" s="39"/>
      <c r="AZ97" s="33"/>
      <c r="BA97" s="33"/>
      <c r="BB97" s="33"/>
      <c r="BC97" s="33"/>
      <c r="BD97" s="33"/>
      <c r="BE97" s="33"/>
      <c r="BF97" s="33"/>
    </row>
    <row r="98" spans="1:58" ht="15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40"/>
      <c r="M98" s="40"/>
      <c r="N98" s="40"/>
      <c r="O98" s="40"/>
      <c r="P98" s="35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35"/>
      <c r="AE98" s="35"/>
      <c r="AF98" s="35"/>
      <c r="AG98" s="146"/>
      <c r="AH98" s="146"/>
      <c r="AI98" s="146"/>
      <c r="AJ98" s="152"/>
      <c r="AK98" s="152"/>
      <c r="AL98" s="153"/>
      <c r="AM98" s="153"/>
      <c r="AN98" s="153"/>
      <c r="AO98" s="153"/>
      <c r="AP98" s="153"/>
      <c r="AQ98" s="153"/>
      <c r="AR98" s="153"/>
      <c r="AS98" s="153"/>
      <c r="AT98" s="39"/>
      <c r="AU98" s="39"/>
      <c r="AV98" s="39"/>
      <c r="AW98" s="39"/>
      <c r="AX98" s="39"/>
      <c r="AY98" s="39"/>
      <c r="AZ98" s="33"/>
      <c r="BA98" s="33"/>
      <c r="BB98" s="33"/>
      <c r="BC98" s="33"/>
      <c r="BD98" s="33"/>
      <c r="BE98" s="33"/>
      <c r="BF98" s="33"/>
    </row>
    <row r="99" spans="1:58" ht="15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40"/>
      <c r="M99" s="40"/>
      <c r="N99" s="40"/>
      <c r="O99" s="40"/>
      <c r="P99" s="35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35"/>
      <c r="AE99" s="35"/>
      <c r="AF99" s="35"/>
      <c r="AG99" s="146"/>
      <c r="AH99" s="146"/>
      <c r="AI99" s="146"/>
      <c r="AJ99" s="152"/>
      <c r="AK99" s="152"/>
      <c r="AL99" s="153"/>
      <c r="AM99" s="153"/>
      <c r="AN99" s="153"/>
      <c r="AO99" s="153"/>
      <c r="AP99" s="153"/>
      <c r="AQ99" s="153"/>
      <c r="AR99" s="153"/>
      <c r="AS99" s="153"/>
      <c r="AT99" s="39"/>
      <c r="AU99" s="39"/>
      <c r="AV99" s="39"/>
      <c r="AW99" s="39"/>
      <c r="AX99" s="39"/>
      <c r="AY99" s="39"/>
      <c r="AZ99" s="33"/>
      <c r="BA99" s="33"/>
      <c r="BB99" s="33"/>
      <c r="BC99" s="33"/>
      <c r="BD99" s="33"/>
      <c r="BE99" s="33"/>
      <c r="BF99" s="33"/>
    </row>
    <row r="100" spans="1:58" ht="1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40"/>
      <c r="M100" s="40"/>
      <c r="N100" s="40"/>
      <c r="O100" s="40"/>
      <c r="P100" s="35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35"/>
      <c r="AE100" s="35"/>
      <c r="AF100" s="35"/>
      <c r="AG100" s="146"/>
      <c r="AH100" s="146"/>
      <c r="AI100" s="146"/>
      <c r="AJ100" s="152"/>
      <c r="AK100" s="152"/>
      <c r="AL100" s="153"/>
      <c r="AM100" s="153"/>
      <c r="AN100" s="153"/>
      <c r="AO100" s="153"/>
      <c r="AP100" s="153"/>
      <c r="AQ100" s="153"/>
      <c r="AR100" s="153"/>
      <c r="AS100" s="153"/>
      <c r="AT100" s="39"/>
      <c r="AU100" s="39"/>
      <c r="AV100" s="39"/>
      <c r="AW100" s="39"/>
      <c r="AX100" s="39"/>
      <c r="AY100" s="39"/>
      <c r="AZ100" s="33"/>
      <c r="BA100" s="33"/>
      <c r="BB100" s="33"/>
      <c r="BC100" s="33"/>
      <c r="BD100" s="33"/>
      <c r="BE100" s="33"/>
      <c r="BF100" s="33"/>
    </row>
    <row r="101" spans="1:58" ht="15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146"/>
      <c r="Q101" s="142"/>
      <c r="R101" s="148"/>
      <c r="S101" s="149"/>
      <c r="T101" s="150"/>
      <c r="U101" s="150"/>
      <c r="V101" s="150"/>
      <c r="W101" s="150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52"/>
      <c r="AK101" s="152"/>
      <c r="AL101" s="153"/>
      <c r="AM101" s="153"/>
      <c r="AN101" s="153"/>
      <c r="AO101" s="153"/>
      <c r="AP101" s="153"/>
      <c r="AQ101" s="153"/>
      <c r="AR101" s="153"/>
      <c r="AS101" s="153"/>
      <c r="AT101" s="39"/>
      <c r="AU101" s="39"/>
      <c r="AV101" s="39"/>
      <c r="AW101" s="39"/>
      <c r="AX101" s="39"/>
      <c r="AY101" s="39"/>
      <c r="AZ101" s="33"/>
      <c r="BA101" s="33"/>
      <c r="BB101" s="33"/>
      <c r="BC101" s="33"/>
      <c r="BD101" s="33"/>
      <c r="BE101" s="33"/>
      <c r="BF101" s="33"/>
    </row>
    <row r="102" spans="1:58" ht="15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40"/>
      <c r="O102" s="40"/>
      <c r="P102" s="146"/>
      <c r="Q102" s="151"/>
      <c r="R102" s="148"/>
      <c r="S102" s="149"/>
      <c r="T102" s="148"/>
      <c r="U102" s="148"/>
      <c r="V102" s="148"/>
      <c r="W102" s="148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52"/>
      <c r="AK102" s="152"/>
      <c r="AL102" s="153"/>
      <c r="AM102" s="153"/>
      <c r="AN102" s="153"/>
      <c r="AO102" s="153"/>
      <c r="AP102" s="153"/>
      <c r="AQ102" s="153"/>
      <c r="AR102" s="153"/>
      <c r="AS102" s="153"/>
      <c r="AT102" s="39"/>
      <c r="AU102" s="39"/>
      <c r="AV102" s="39"/>
      <c r="AW102" s="39"/>
      <c r="AX102" s="39"/>
      <c r="AY102" s="39"/>
      <c r="AZ102" s="33"/>
      <c r="BA102" s="33"/>
      <c r="BB102" s="33"/>
      <c r="BC102" s="33"/>
      <c r="BD102" s="33"/>
      <c r="BE102" s="33"/>
      <c r="BF102" s="33"/>
    </row>
    <row r="103" spans="1:58" ht="15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3"/>
      <c r="AM103" s="153"/>
      <c r="AN103" s="153"/>
      <c r="AO103" s="153"/>
      <c r="AP103" s="153"/>
      <c r="AQ103" s="153"/>
      <c r="AR103" s="153"/>
      <c r="AS103" s="153"/>
      <c r="AT103" s="39"/>
      <c r="AU103" s="39"/>
      <c r="AV103" s="39"/>
      <c r="AW103" s="39"/>
      <c r="AX103" s="39"/>
      <c r="AY103" s="39"/>
      <c r="AZ103" s="33"/>
      <c r="BA103" s="33"/>
      <c r="BB103" s="33"/>
      <c r="BC103" s="33"/>
      <c r="BD103" s="33"/>
      <c r="BE103" s="33"/>
      <c r="BF103" s="33"/>
    </row>
    <row r="104" spans="1:58" ht="15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3"/>
      <c r="AM104" s="153"/>
      <c r="AN104" s="153"/>
      <c r="AO104" s="153"/>
      <c r="AP104" s="153"/>
      <c r="AQ104" s="153"/>
      <c r="AR104" s="153"/>
      <c r="AS104" s="153"/>
      <c r="AT104" s="39"/>
      <c r="AU104" s="39"/>
      <c r="AV104" s="39"/>
      <c r="AW104" s="39"/>
      <c r="AX104" s="39"/>
      <c r="AY104" s="39"/>
      <c r="AZ104" s="33"/>
      <c r="BA104" s="33"/>
      <c r="BB104" s="33"/>
      <c r="BC104" s="33"/>
      <c r="BD104" s="33"/>
      <c r="BE104" s="33"/>
      <c r="BF104" s="33"/>
    </row>
    <row r="105" spans="1:58" ht="15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39"/>
      <c r="AU105" s="39"/>
      <c r="AV105" s="39"/>
      <c r="AW105" s="39"/>
      <c r="AX105" s="39"/>
      <c r="AY105" s="39"/>
      <c r="AZ105" s="33"/>
      <c r="BA105" s="33"/>
      <c r="BB105" s="33"/>
      <c r="BC105" s="33"/>
      <c r="BD105" s="33"/>
      <c r="BE105" s="33"/>
      <c r="BF105" s="33"/>
    </row>
    <row r="106" spans="1:58" ht="15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153"/>
      <c r="Q106" s="154"/>
      <c r="R106" s="155"/>
      <c r="S106" s="156"/>
      <c r="T106" s="156"/>
      <c r="U106" s="156"/>
      <c r="V106" s="156"/>
      <c r="W106" s="156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39"/>
      <c r="AU106" s="39"/>
      <c r="AV106" s="39"/>
      <c r="AW106" s="39"/>
      <c r="AX106" s="39"/>
      <c r="AY106" s="39"/>
      <c r="AZ106" s="33"/>
      <c r="BA106" s="33"/>
      <c r="BB106" s="33"/>
      <c r="BC106" s="33"/>
      <c r="BD106" s="33"/>
      <c r="BE106" s="33"/>
      <c r="BF106" s="33"/>
    </row>
    <row r="107" spans="1:58" ht="15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153"/>
      <c r="Q107" s="157"/>
      <c r="R107" s="155"/>
      <c r="S107" s="156"/>
      <c r="T107" s="156"/>
      <c r="U107" s="156"/>
      <c r="V107" s="156"/>
      <c r="W107" s="156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39"/>
      <c r="AU107" s="39"/>
      <c r="AV107" s="39"/>
      <c r="AW107" s="39"/>
      <c r="AX107" s="39"/>
      <c r="AY107" s="39"/>
      <c r="AZ107" s="33"/>
      <c r="BA107" s="33"/>
      <c r="BB107" s="33"/>
      <c r="BC107" s="33"/>
      <c r="BD107" s="33"/>
      <c r="BE107" s="33"/>
      <c r="BF107" s="33"/>
    </row>
    <row r="108" spans="1:58" ht="15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P108" s="153"/>
      <c r="Q108" s="154"/>
      <c r="R108" s="155"/>
      <c r="S108" s="156"/>
      <c r="T108" s="155"/>
      <c r="U108" s="155"/>
      <c r="V108" s="155"/>
      <c r="W108" s="155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39"/>
      <c r="AU108" s="39"/>
      <c r="AV108" s="39"/>
      <c r="AW108" s="39"/>
      <c r="AX108" s="39"/>
      <c r="AY108" s="39"/>
      <c r="AZ108" s="33"/>
      <c r="BA108" s="33"/>
      <c r="BB108" s="33"/>
      <c r="BC108" s="33"/>
      <c r="BD108" s="33"/>
      <c r="BE108" s="33"/>
      <c r="BF108" s="33"/>
    </row>
    <row r="109" spans="1:58" ht="15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39"/>
      <c r="AU109" s="39"/>
      <c r="AV109" s="39"/>
      <c r="AW109" s="39"/>
      <c r="AX109" s="39"/>
      <c r="AY109" s="39"/>
      <c r="AZ109" s="33"/>
      <c r="BA109" s="33"/>
      <c r="BB109" s="33"/>
      <c r="BC109" s="33"/>
      <c r="BD109" s="33"/>
      <c r="BE109" s="33"/>
      <c r="BF109" s="33"/>
    </row>
    <row r="110" spans="1:58" ht="15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39"/>
      <c r="AU110" s="39"/>
      <c r="AV110" s="39"/>
      <c r="AW110" s="39"/>
      <c r="AX110" s="39"/>
      <c r="AY110" s="39"/>
      <c r="AZ110" s="33"/>
      <c r="BA110" s="33"/>
      <c r="BB110" s="33"/>
      <c r="BC110" s="33"/>
      <c r="BD110" s="33"/>
      <c r="BE110" s="33"/>
      <c r="BF110" s="33"/>
    </row>
    <row r="111" spans="1:58" ht="15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39"/>
      <c r="AU111" s="39"/>
      <c r="AV111" s="39"/>
      <c r="AW111" s="39"/>
      <c r="AX111" s="39"/>
      <c r="AY111" s="39"/>
      <c r="AZ111" s="33"/>
      <c r="BA111" s="33"/>
      <c r="BB111" s="33"/>
      <c r="BC111" s="33"/>
      <c r="BD111" s="33"/>
      <c r="BE111" s="33"/>
      <c r="BF111" s="33"/>
    </row>
    <row r="112" spans="1:58" ht="15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39"/>
      <c r="AU112" s="39"/>
      <c r="AV112" s="39"/>
      <c r="AW112" s="39"/>
      <c r="AX112" s="39"/>
      <c r="AY112" s="39"/>
      <c r="AZ112" s="33"/>
      <c r="BA112" s="33"/>
      <c r="BB112" s="33"/>
      <c r="BC112" s="33"/>
      <c r="BD112" s="33"/>
      <c r="BE112" s="33"/>
      <c r="BF112" s="33"/>
    </row>
    <row r="113" spans="1:58" ht="15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39"/>
      <c r="AU113" s="39"/>
      <c r="AV113" s="39"/>
      <c r="AW113" s="39"/>
      <c r="AX113" s="39"/>
      <c r="AY113" s="39"/>
      <c r="AZ113" s="33"/>
      <c r="BA113" s="33"/>
      <c r="BB113" s="33"/>
      <c r="BC113" s="33"/>
      <c r="BD113" s="33"/>
      <c r="BE113" s="33"/>
      <c r="BF113" s="33"/>
    </row>
    <row r="114" spans="1:58" ht="15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39"/>
      <c r="AU114" s="39"/>
      <c r="AV114" s="39"/>
      <c r="AW114" s="39"/>
      <c r="AX114" s="39"/>
      <c r="AY114" s="39"/>
      <c r="AZ114" s="33"/>
      <c r="BA114" s="33"/>
      <c r="BB114" s="33"/>
      <c r="BC114" s="33"/>
      <c r="BD114" s="33"/>
      <c r="BE114" s="33"/>
      <c r="BF114" s="33"/>
    </row>
    <row r="115" spans="1:58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3"/>
      <c r="BA115" s="33"/>
      <c r="BB115" s="33"/>
      <c r="BC115" s="33"/>
      <c r="BD115" s="33"/>
      <c r="BE115" s="33"/>
      <c r="BF115" s="33"/>
    </row>
    <row r="116" spans="1:58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3"/>
      <c r="BA116" s="33"/>
      <c r="BB116" s="33"/>
      <c r="BC116" s="33"/>
      <c r="BD116" s="33"/>
      <c r="BE116" s="33"/>
      <c r="BF116" s="33"/>
    </row>
    <row r="117" spans="1:58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3"/>
      <c r="BA117" s="33"/>
      <c r="BB117" s="33"/>
      <c r="BC117" s="33"/>
      <c r="BD117" s="33"/>
      <c r="BE117" s="33"/>
      <c r="BF117" s="33"/>
    </row>
    <row r="118" spans="1:58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3"/>
      <c r="BA118" s="33"/>
      <c r="BB118" s="33"/>
      <c r="BC118" s="33"/>
      <c r="BD118" s="33"/>
      <c r="BE118" s="33"/>
      <c r="BF118" s="33"/>
    </row>
    <row r="119" spans="1:58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3"/>
      <c r="BA119" s="33"/>
      <c r="BB119" s="33"/>
      <c r="BC119" s="33"/>
      <c r="BD119" s="33"/>
      <c r="BE119" s="33"/>
      <c r="BF119" s="33"/>
    </row>
    <row r="120" spans="1:58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3"/>
      <c r="BA120" s="33"/>
      <c r="BB120" s="33"/>
      <c r="BC120" s="33"/>
      <c r="BD120" s="33"/>
      <c r="BE120" s="33"/>
      <c r="BF120" s="33"/>
    </row>
    <row r="121" spans="1:58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3"/>
      <c r="BA121" s="33"/>
      <c r="BB121" s="33"/>
      <c r="BC121" s="33"/>
      <c r="BD121" s="33"/>
      <c r="BE121" s="33"/>
      <c r="BF121" s="33"/>
    </row>
    <row r="122" spans="1:58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</row>
    <row r="123" spans="1:58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</row>
    <row r="124" spans="1:58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</row>
    <row r="125" spans="1:58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</row>
    <row r="126" spans="1:58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</row>
    <row r="127" spans="1:58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</row>
    <row r="128" spans="1:58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</row>
    <row r="129" spans="1:58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</row>
    <row r="130" spans="1:58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</row>
    <row r="131" spans="1:58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</row>
    <row r="132" spans="1:58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</row>
    <row r="133" spans="1:58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</row>
    <row r="134" spans="1:58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</row>
    <row r="135" spans="1:58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</row>
    <row r="136" spans="1:58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</row>
    <row r="137" spans="1:58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</row>
    <row r="138" spans="1:58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</row>
    <row r="139" spans="1:58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</row>
    <row r="140" spans="1:58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</row>
    <row r="141" spans="1:58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</row>
    <row r="142" spans="1:58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</row>
    <row r="143" spans="1:58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</row>
    <row r="144" spans="1:58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</row>
    <row r="145" spans="1:58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</row>
    <row r="146" spans="1:58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</row>
    <row r="147" spans="1:58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</row>
    <row r="148" spans="1:58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</row>
    <row r="149" spans="1:58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</row>
    <row r="150" spans="1:58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</row>
    <row r="151" spans="1:58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</row>
    <row r="152" spans="1:58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</row>
    <row r="153" spans="1:58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</row>
    <row r="154" spans="1:58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</row>
    <row r="155" spans="1:58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</row>
    <row r="156" spans="1:58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</row>
    <row r="157" spans="1:58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</row>
    <row r="158" spans="1:58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</row>
    <row r="159" spans="1:58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</row>
    <row r="160" spans="1:58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</row>
    <row r="161" spans="1:58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</row>
    <row r="162" spans="1:58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</row>
    <row r="163" spans="1:58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</row>
    <row r="164" spans="1:58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</row>
    <row r="165" spans="1:58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</row>
    <row r="166" spans="1:58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</row>
    <row r="167" spans="1:58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</row>
    <row r="168" spans="1:58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</row>
    <row r="169" spans="1:58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</row>
    <row r="170" spans="1:58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</row>
    <row r="171" spans="1:58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</row>
    <row r="172" spans="1:58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</row>
    <row r="173" spans="1:58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</row>
    <row r="174" spans="1:58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</row>
    <row r="175" spans="1:58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</row>
    <row r="176" spans="1:58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</row>
    <row r="177" spans="1:58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</row>
    <row r="178" spans="1:58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</row>
    <row r="179" spans="1:58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</row>
    <row r="180" spans="1:58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</row>
    <row r="181" spans="1:58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</row>
    <row r="182" spans="1:58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</row>
    <row r="183" spans="1:58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</row>
    <row r="184" spans="1:58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</row>
    <row r="185" spans="1:58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</row>
    <row r="186" spans="1:58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</row>
    <row r="187" spans="1:58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</row>
    <row r="188" spans="1:58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</row>
    <row r="189" spans="1:58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</row>
    <row r="190" spans="1:58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</row>
    <row r="191" spans="1:58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</row>
    <row r="192" spans="1:58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</row>
    <row r="193" spans="1:58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</row>
    <row r="194" spans="1:58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</row>
    <row r="195" spans="1:58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</row>
    <row r="196" spans="1:58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</row>
    <row r="197" spans="1:58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</row>
    <row r="198" spans="1:58" x14ac:dyDescent="0.2">
      <c r="A198" s="34"/>
      <c r="B198" s="34"/>
      <c r="C198" s="34"/>
      <c r="D198" s="34"/>
      <c r="E198" s="34"/>
      <c r="F198" s="34"/>
      <c r="G198" s="34"/>
      <c r="H198" s="34"/>
      <c r="I198"/>
      <c r="J198"/>
      <c r="K198"/>
      <c r="L198"/>
      <c r="M198"/>
      <c r="N198"/>
      <c r="O198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</row>
    <row r="199" spans="1:58" x14ac:dyDescent="0.2">
      <c r="A199" s="34"/>
      <c r="B199" s="34"/>
      <c r="C199" s="34"/>
      <c r="D199" s="34"/>
      <c r="E199" s="34"/>
      <c r="F199" s="34"/>
      <c r="G199" s="34"/>
      <c r="H199" s="34"/>
      <c r="I199"/>
      <c r="J199"/>
      <c r="K199"/>
      <c r="L199"/>
      <c r="M199"/>
      <c r="N199"/>
      <c r="O199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</row>
    <row r="200" spans="1:58" x14ac:dyDescent="0.2">
      <c r="A200" s="34"/>
      <c r="B200" s="34"/>
      <c r="C200" s="34"/>
      <c r="D200" s="34"/>
      <c r="E200" s="34"/>
      <c r="F200" s="34"/>
      <c r="G200" s="34"/>
      <c r="H200" s="34"/>
      <c r="I200"/>
      <c r="J200"/>
      <c r="K200"/>
      <c r="L200"/>
      <c r="M200"/>
      <c r="N200"/>
      <c r="O200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</row>
    <row r="201" spans="1:58" x14ac:dyDescent="0.2">
      <c r="A201" s="34"/>
      <c r="B201" s="34"/>
      <c r="C201" s="34"/>
      <c r="D201" s="34"/>
      <c r="E201" s="34"/>
      <c r="F201" s="34"/>
      <c r="G201" s="34"/>
      <c r="H201" s="34"/>
      <c r="I201"/>
      <c r="J201"/>
      <c r="K201"/>
      <c r="L201"/>
      <c r="M201"/>
      <c r="N201"/>
      <c r="O201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</row>
    <row r="202" spans="1:58" x14ac:dyDescent="0.2">
      <c r="I202"/>
      <c r="J202"/>
      <c r="K202"/>
      <c r="L202"/>
      <c r="M202"/>
      <c r="N202"/>
      <c r="O202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</row>
    <row r="203" spans="1:58" x14ac:dyDescent="0.2">
      <c r="I203"/>
      <c r="J203"/>
      <c r="K203"/>
      <c r="L203"/>
      <c r="M203"/>
      <c r="N203"/>
      <c r="O20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</row>
    <row r="204" spans="1:58" x14ac:dyDescent="0.2">
      <c r="I204"/>
      <c r="J204"/>
      <c r="K204"/>
      <c r="L204"/>
      <c r="M204"/>
      <c r="N204"/>
      <c r="O204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</row>
    <row r="205" spans="1:58" x14ac:dyDescent="0.2">
      <c r="I205"/>
      <c r="J205"/>
      <c r="K205"/>
      <c r="L205"/>
      <c r="M205"/>
      <c r="N205"/>
      <c r="O205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</row>
    <row r="206" spans="1:58" x14ac:dyDescent="0.2">
      <c r="I206"/>
      <c r="J206"/>
      <c r="K206"/>
      <c r="L206"/>
      <c r="M206"/>
      <c r="N206"/>
      <c r="O206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</row>
    <row r="207" spans="1:58" x14ac:dyDescent="0.2">
      <c r="I207"/>
      <c r="J207"/>
      <c r="K207"/>
      <c r="L207"/>
      <c r="M207"/>
      <c r="N207"/>
      <c r="O207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</row>
    <row r="208" spans="1:58" x14ac:dyDescent="0.2">
      <c r="I208"/>
      <c r="J208"/>
      <c r="K208"/>
      <c r="L208"/>
      <c r="M208"/>
      <c r="N208"/>
      <c r="O208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</row>
    <row r="209" spans="9:58" x14ac:dyDescent="0.2">
      <c r="I209"/>
      <c r="J209"/>
      <c r="K209"/>
      <c r="L209"/>
      <c r="M209"/>
      <c r="N209"/>
      <c r="O209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</row>
    <row r="210" spans="9:58" x14ac:dyDescent="0.2">
      <c r="I210"/>
      <c r="J210"/>
      <c r="K210"/>
      <c r="L210"/>
      <c r="M210"/>
      <c r="N210"/>
      <c r="O210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</row>
    <row r="211" spans="9:58" x14ac:dyDescent="0.2">
      <c r="I211"/>
      <c r="J211"/>
      <c r="K211"/>
      <c r="L211"/>
      <c r="M211"/>
      <c r="N211"/>
      <c r="O211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</row>
    <row r="212" spans="9:58" x14ac:dyDescent="0.2">
      <c r="I212"/>
      <c r="J212"/>
      <c r="K212"/>
      <c r="L212"/>
      <c r="M212"/>
      <c r="N212"/>
      <c r="O212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</row>
    <row r="213" spans="9:58" x14ac:dyDescent="0.2">
      <c r="I213"/>
      <c r="J213"/>
      <c r="K213"/>
      <c r="L213"/>
      <c r="M213"/>
      <c r="N213"/>
      <c r="O21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</row>
    <row r="214" spans="9:58" x14ac:dyDescent="0.2">
      <c r="I214"/>
      <c r="J214"/>
      <c r="K214"/>
      <c r="L214"/>
      <c r="M214"/>
      <c r="N214"/>
      <c r="O214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</row>
    <row r="215" spans="9:58" x14ac:dyDescent="0.2">
      <c r="I215"/>
      <c r="J215"/>
      <c r="K215"/>
      <c r="L215"/>
      <c r="M215"/>
      <c r="N215"/>
      <c r="O215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</row>
    <row r="216" spans="9:58" x14ac:dyDescent="0.2">
      <c r="I216"/>
      <c r="J216"/>
      <c r="K216"/>
      <c r="L216"/>
      <c r="M216"/>
      <c r="N216"/>
      <c r="O216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</row>
    <row r="217" spans="9:58" x14ac:dyDescent="0.2">
      <c r="I217"/>
      <c r="J217"/>
      <c r="K217"/>
      <c r="L217"/>
      <c r="M217"/>
      <c r="N217"/>
      <c r="O217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</row>
    <row r="218" spans="9:58" x14ac:dyDescent="0.2">
      <c r="I218"/>
      <c r="J218"/>
      <c r="K218"/>
      <c r="L218"/>
      <c r="M218"/>
      <c r="N218"/>
      <c r="O218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</row>
    <row r="219" spans="9:58" x14ac:dyDescent="0.2">
      <c r="I219"/>
      <c r="J219"/>
      <c r="K219"/>
      <c r="L219"/>
      <c r="M219"/>
      <c r="N219"/>
      <c r="O219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</row>
    <row r="220" spans="9:58" x14ac:dyDescent="0.2">
      <c r="I220"/>
      <c r="J220"/>
      <c r="K220"/>
      <c r="L220"/>
      <c r="M220"/>
      <c r="N220"/>
      <c r="O220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</row>
    <row r="221" spans="9:58" x14ac:dyDescent="0.2">
      <c r="I221"/>
      <c r="J221"/>
      <c r="K221"/>
      <c r="L221"/>
      <c r="M221"/>
      <c r="N221"/>
      <c r="O221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</row>
    <row r="222" spans="9:58" x14ac:dyDescent="0.2">
      <c r="I222"/>
      <c r="J222"/>
      <c r="K222"/>
      <c r="L222"/>
      <c r="M222"/>
      <c r="N222"/>
      <c r="O222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</row>
    <row r="223" spans="9:58" x14ac:dyDescent="0.2">
      <c r="I223"/>
      <c r="J223"/>
      <c r="K223"/>
      <c r="L223"/>
      <c r="M223"/>
      <c r="N223"/>
      <c r="O22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</row>
    <row r="224" spans="9:58" x14ac:dyDescent="0.2">
      <c r="I224"/>
      <c r="J224"/>
      <c r="K224"/>
      <c r="L224"/>
      <c r="M224"/>
      <c r="N224"/>
      <c r="O224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</row>
    <row r="225" spans="9:58" x14ac:dyDescent="0.2">
      <c r="I225"/>
      <c r="J225"/>
      <c r="K225"/>
      <c r="L225"/>
      <c r="M225"/>
      <c r="N225"/>
      <c r="O225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</row>
    <row r="226" spans="9:58" x14ac:dyDescent="0.2">
      <c r="I226"/>
      <c r="J226"/>
      <c r="K226"/>
      <c r="L226"/>
      <c r="M226"/>
      <c r="N226"/>
      <c r="O226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</row>
    <row r="227" spans="9:58" x14ac:dyDescent="0.2">
      <c r="I227"/>
      <c r="J227"/>
      <c r="K227"/>
      <c r="L227"/>
      <c r="M227"/>
      <c r="N227"/>
      <c r="O227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</row>
    <row r="228" spans="9:58" x14ac:dyDescent="0.2">
      <c r="I228"/>
      <c r="J228"/>
      <c r="K228"/>
      <c r="L228"/>
      <c r="M228"/>
      <c r="N228"/>
      <c r="O228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</row>
    <row r="229" spans="9:58" x14ac:dyDescent="0.2">
      <c r="I229"/>
      <c r="J229"/>
      <c r="K229"/>
      <c r="L229"/>
      <c r="M229"/>
      <c r="N229"/>
      <c r="O229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</row>
    <row r="230" spans="9:58" x14ac:dyDescent="0.2">
      <c r="I230"/>
      <c r="J230"/>
      <c r="K230"/>
      <c r="L230"/>
      <c r="M230"/>
      <c r="N230"/>
      <c r="O230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</row>
    <row r="231" spans="9:58" x14ac:dyDescent="0.2">
      <c r="I231"/>
      <c r="J231"/>
      <c r="K231"/>
      <c r="L231"/>
      <c r="M231"/>
      <c r="N231"/>
      <c r="O231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</row>
    <row r="232" spans="9:58" x14ac:dyDescent="0.2">
      <c r="I232"/>
      <c r="J232"/>
      <c r="K232"/>
      <c r="L232"/>
      <c r="M232"/>
      <c r="N232"/>
      <c r="O232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</row>
    <row r="233" spans="9:58" x14ac:dyDescent="0.2">
      <c r="I233"/>
      <c r="J233"/>
      <c r="K233"/>
      <c r="L233"/>
      <c r="M233"/>
      <c r="N233"/>
      <c r="O2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</row>
    <row r="234" spans="9:58" x14ac:dyDescent="0.2">
      <c r="I234"/>
      <c r="J234"/>
      <c r="K234"/>
      <c r="L234"/>
      <c r="M234"/>
      <c r="N234"/>
      <c r="O234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</row>
    <row r="235" spans="9:58" x14ac:dyDescent="0.2">
      <c r="I235"/>
      <c r="J235"/>
      <c r="K235"/>
      <c r="L235"/>
      <c r="M235"/>
      <c r="N235"/>
      <c r="O235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</row>
    <row r="236" spans="9:58" x14ac:dyDescent="0.2">
      <c r="I236"/>
      <c r="J236"/>
      <c r="K236"/>
      <c r="L236"/>
      <c r="M236"/>
      <c r="N236"/>
      <c r="O236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</row>
    <row r="237" spans="9:58" x14ac:dyDescent="0.2">
      <c r="I237"/>
      <c r="J237"/>
      <c r="K237"/>
      <c r="L237"/>
      <c r="M237"/>
      <c r="N237"/>
      <c r="O237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</row>
    <row r="238" spans="9:58" x14ac:dyDescent="0.2">
      <c r="I238"/>
      <c r="J238"/>
      <c r="K238"/>
      <c r="L238"/>
      <c r="M238"/>
      <c r="N238"/>
      <c r="O238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</row>
    <row r="239" spans="9:58" x14ac:dyDescent="0.2">
      <c r="I239"/>
      <c r="J239"/>
      <c r="K239"/>
      <c r="L239"/>
      <c r="M239"/>
      <c r="N239"/>
      <c r="O239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</row>
    <row r="240" spans="9:58" x14ac:dyDescent="0.2">
      <c r="I240"/>
      <c r="J240"/>
      <c r="K240"/>
      <c r="L240"/>
      <c r="M240"/>
      <c r="N240"/>
      <c r="O240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</row>
    <row r="241" spans="9:58" x14ac:dyDescent="0.2">
      <c r="I241"/>
      <c r="J241"/>
      <c r="K241"/>
      <c r="L241"/>
      <c r="M241"/>
      <c r="N241"/>
      <c r="O241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</row>
    <row r="242" spans="9:58" x14ac:dyDescent="0.2">
      <c r="I242"/>
      <c r="J242"/>
      <c r="K242"/>
      <c r="L242"/>
      <c r="M242"/>
      <c r="N242"/>
      <c r="O242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</row>
    <row r="243" spans="9:58" x14ac:dyDescent="0.2">
      <c r="I243"/>
      <c r="J243"/>
      <c r="K243"/>
      <c r="L243"/>
      <c r="M243"/>
      <c r="N243"/>
      <c r="O24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</row>
    <row r="244" spans="9:58" x14ac:dyDescent="0.2">
      <c r="I244"/>
      <c r="J244"/>
      <c r="K244"/>
      <c r="L244"/>
      <c r="M244"/>
      <c r="N244"/>
      <c r="O244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</row>
    <row r="245" spans="9:58" x14ac:dyDescent="0.2">
      <c r="I245"/>
      <c r="J245"/>
      <c r="K245"/>
      <c r="L245"/>
      <c r="M245"/>
      <c r="N245"/>
      <c r="O245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</row>
    <row r="246" spans="9:58" x14ac:dyDescent="0.2">
      <c r="I246"/>
      <c r="J246"/>
      <c r="K246"/>
      <c r="L246"/>
      <c r="M246"/>
      <c r="N246"/>
      <c r="O246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</row>
    <row r="247" spans="9:58" x14ac:dyDescent="0.2">
      <c r="I247"/>
      <c r="J247"/>
      <c r="K247"/>
      <c r="L247"/>
      <c r="M247"/>
      <c r="N247"/>
      <c r="O247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</row>
    <row r="248" spans="9:58" x14ac:dyDescent="0.2">
      <c r="I248"/>
      <c r="J248"/>
      <c r="K248"/>
      <c r="L248"/>
      <c r="M248"/>
      <c r="N248"/>
      <c r="O248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</row>
    <row r="249" spans="9:58" x14ac:dyDescent="0.2">
      <c r="I249"/>
      <c r="J249"/>
      <c r="K249"/>
      <c r="L249"/>
      <c r="M249"/>
      <c r="N249"/>
      <c r="O249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</row>
    <row r="250" spans="9:58" x14ac:dyDescent="0.2">
      <c r="I250"/>
      <c r="J250"/>
      <c r="K250"/>
      <c r="L250"/>
      <c r="M250"/>
      <c r="N250"/>
      <c r="O250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</row>
    <row r="251" spans="9:58" x14ac:dyDescent="0.2">
      <c r="I251"/>
      <c r="J251"/>
      <c r="K251"/>
      <c r="L251"/>
      <c r="M251"/>
      <c r="N251"/>
      <c r="O251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</row>
    <row r="252" spans="9:58" x14ac:dyDescent="0.2">
      <c r="I252"/>
      <c r="J252"/>
      <c r="K252"/>
      <c r="L252"/>
      <c r="M252"/>
      <c r="N252"/>
      <c r="O252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</row>
    <row r="253" spans="9:58" x14ac:dyDescent="0.2">
      <c r="I253"/>
      <c r="J253"/>
      <c r="K253"/>
      <c r="L253"/>
      <c r="M253"/>
      <c r="N253"/>
      <c r="O25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</row>
    <row r="254" spans="9:58" x14ac:dyDescent="0.2">
      <c r="I254"/>
      <c r="J254"/>
      <c r="K254"/>
      <c r="L254"/>
      <c r="M254"/>
      <c r="N254"/>
      <c r="O254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</row>
    <row r="255" spans="9:58" x14ac:dyDescent="0.2">
      <c r="I255"/>
      <c r="J255"/>
      <c r="K255"/>
      <c r="L255"/>
      <c r="M255"/>
      <c r="N255"/>
      <c r="O255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</row>
    <row r="256" spans="9:58" x14ac:dyDescent="0.2">
      <c r="I256"/>
      <c r="J256"/>
      <c r="K256"/>
      <c r="L256"/>
      <c r="M256"/>
      <c r="N256"/>
      <c r="O256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</row>
    <row r="257" spans="9:58" x14ac:dyDescent="0.2">
      <c r="I257"/>
      <c r="J257"/>
      <c r="K257"/>
      <c r="L257"/>
      <c r="M257"/>
      <c r="N257"/>
      <c r="O257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</row>
    <row r="258" spans="9:58" x14ac:dyDescent="0.2">
      <c r="I258"/>
      <c r="J258"/>
      <c r="K258"/>
      <c r="L258"/>
      <c r="M258"/>
      <c r="N258"/>
      <c r="O258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</row>
    <row r="259" spans="9:58" x14ac:dyDescent="0.2">
      <c r="I259"/>
      <c r="J259"/>
      <c r="K259"/>
      <c r="L259"/>
      <c r="M259"/>
      <c r="N259"/>
      <c r="O259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</row>
    <row r="260" spans="9:58" x14ac:dyDescent="0.2">
      <c r="I260"/>
      <c r="J260"/>
      <c r="K260"/>
      <c r="L260"/>
      <c r="M260"/>
      <c r="N260"/>
      <c r="O260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</row>
    <row r="261" spans="9:58" x14ac:dyDescent="0.2">
      <c r="I261"/>
      <c r="J261"/>
      <c r="K261"/>
      <c r="L261"/>
      <c r="M261"/>
      <c r="N261"/>
      <c r="O261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</row>
    <row r="262" spans="9:58" x14ac:dyDescent="0.2">
      <c r="I262"/>
      <c r="J262"/>
      <c r="K262"/>
      <c r="L262"/>
      <c r="M262"/>
      <c r="N262"/>
      <c r="O262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</row>
    <row r="263" spans="9:58" x14ac:dyDescent="0.2">
      <c r="I263"/>
      <c r="J263"/>
      <c r="K263"/>
      <c r="L263"/>
      <c r="M263"/>
      <c r="N263"/>
      <c r="O26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</row>
    <row r="264" spans="9:58" x14ac:dyDescent="0.2">
      <c r="I264"/>
      <c r="J264"/>
      <c r="K264"/>
      <c r="L264"/>
      <c r="M264"/>
      <c r="N264"/>
      <c r="O264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</row>
    <row r="265" spans="9:58" x14ac:dyDescent="0.2">
      <c r="I265"/>
      <c r="J265"/>
      <c r="K265"/>
      <c r="L265"/>
      <c r="M265"/>
      <c r="N265"/>
      <c r="O265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</row>
    <row r="266" spans="9:58" x14ac:dyDescent="0.2">
      <c r="I266"/>
      <c r="J266"/>
      <c r="K266"/>
      <c r="L266"/>
      <c r="M266"/>
      <c r="N266"/>
      <c r="O266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</row>
    <row r="267" spans="9:58" x14ac:dyDescent="0.2">
      <c r="I267"/>
      <c r="J267"/>
      <c r="K267"/>
      <c r="L267"/>
      <c r="M267"/>
      <c r="N267"/>
      <c r="O267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</row>
    <row r="268" spans="9:58" x14ac:dyDescent="0.2">
      <c r="I268"/>
      <c r="J268"/>
      <c r="K268"/>
      <c r="L268"/>
      <c r="M268"/>
      <c r="N268"/>
      <c r="O268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</row>
    <row r="269" spans="9:58" x14ac:dyDescent="0.2">
      <c r="I269"/>
      <c r="J269"/>
      <c r="K269"/>
      <c r="L269"/>
      <c r="M269"/>
      <c r="N269"/>
      <c r="O269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</row>
    <row r="270" spans="9:58" x14ac:dyDescent="0.2">
      <c r="I270"/>
      <c r="J270"/>
      <c r="K270"/>
      <c r="L270"/>
      <c r="M270"/>
      <c r="N270"/>
      <c r="O270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</row>
    <row r="271" spans="9:58" x14ac:dyDescent="0.2">
      <c r="I271"/>
      <c r="J271"/>
      <c r="K271"/>
      <c r="L271"/>
      <c r="M271"/>
      <c r="N271"/>
      <c r="O271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</row>
    <row r="272" spans="9:58" x14ac:dyDescent="0.2">
      <c r="I272"/>
      <c r="J272"/>
      <c r="K272"/>
      <c r="L272"/>
      <c r="M272"/>
      <c r="N272"/>
      <c r="O272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</row>
    <row r="273" spans="9:58" x14ac:dyDescent="0.2">
      <c r="I273"/>
      <c r="J273"/>
      <c r="K273"/>
      <c r="L273"/>
      <c r="M273"/>
      <c r="N273"/>
      <c r="O27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</row>
    <row r="274" spans="9:58" x14ac:dyDescent="0.2">
      <c r="I274"/>
      <c r="J274"/>
      <c r="K274"/>
      <c r="L274"/>
      <c r="M274"/>
      <c r="N274"/>
      <c r="O274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</row>
    <row r="275" spans="9:58" x14ac:dyDescent="0.2">
      <c r="I275"/>
      <c r="J275"/>
      <c r="K275"/>
      <c r="L275"/>
      <c r="M275"/>
      <c r="N275"/>
      <c r="O275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</row>
    <row r="276" spans="9:58" x14ac:dyDescent="0.2">
      <c r="I276"/>
      <c r="J276"/>
      <c r="K276"/>
      <c r="L276"/>
      <c r="M276"/>
      <c r="N276"/>
      <c r="O276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</row>
    <row r="277" spans="9:58" x14ac:dyDescent="0.2">
      <c r="I277"/>
      <c r="J277"/>
      <c r="K277"/>
      <c r="L277"/>
      <c r="M277"/>
      <c r="N277"/>
      <c r="O277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</row>
    <row r="278" spans="9:58" x14ac:dyDescent="0.2">
      <c r="I278"/>
      <c r="J278"/>
      <c r="K278"/>
      <c r="L278"/>
      <c r="M278"/>
      <c r="N278"/>
      <c r="O278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</row>
    <row r="279" spans="9:58" x14ac:dyDescent="0.2">
      <c r="I279"/>
      <c r="J279"/>
      <c r="K279"/>
      <c r="L279"/>
      <c r="M279"/>
      <c r="N279"/>
      <c r="O279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</row>
    <row r="280" spans="9:58" x14ac:dyDescent="0.2">
      <c r="I280"/>
      <c r="J280"/>
      <c r="K280"/>
      <c r="L280"/>
      <c r="M280"/>
      <c r="N280"/>
      <c r="O280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</row>
    <row r="281" spans="9:58" x14ac:dyDescent="0.2">
      <c r="I281"/>
      <c r="J281"/>
      <c r="K281"/>
      <c r="L281"/>
      <c r="M281"/>
      <c r="N281"/>
      <c r="O281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</row>
    <row r="282" spans="9:58" x14ac:dyDescent="0.2">
      <c r="I282"/>
      <c r="J282"/>
      <c r="K282"/>
      <c r="L282"/>
      <c r="M282"/>
      <c r="N282"/>
      <c r="O282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</row>
    <row r="283" spans="9:58" x14ac:dyDescent="0.2">
      <c r="I283"/>
      <c r="J283"/>
      <c r="K283"/>
      <c r="L283"/>
      <c r="M283"/>
      <c r="N283"/>
      <c r="O28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</row>
    <row r="284" spans="9:58" x14ac:dyDescent="0.2">
      <c r="I284"/>
      <c r="J284"/>
      <c r="K284"/>
      <c r="L284"/>
      <c r="M284"/>
      <c r="N284"/>
      <c r="O284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</row>
    <row r="285" spans="9:58" x14ac:dyDescent="0.2">
      <c r="I285"/>
      <c r="J285"/>
      <c r="K285"/>
      <c r="L285"/>
      <c r="M285"/>
      <c r="N285"/>
      <c r="O285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</row>
    <row r="286" spans="9:58" x14ac:dyDescent="0.2">
      <c r="I286"/>
      <c r="J286"/>
      <c r="K286"/>
      <c r="L286"/>
      <c r="M286"/>
      <c r="N286"/>
      <c r="O286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</row>
    <row r="287" spans="9:58" x14ac:dyDescent="0.2">
      <c r="I287"/>
      <c r="J287"/>
      <c r="K287"/>
      <c r="L287"/>
      <c r="M287"/>
      <c r="N287"/>
      <c r="O287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</row>
    <row r="288" spans="9:58" x14ac:dyDescent="0.2">
      <c r="I288"/>
      <c r="J288"/>
      <c r="K288"/>
      <c r="L288"/>
      <c r="M288"/>
      <c r="N288"/>
      <c r="O288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</row>
    <row r="289" spans="9:58" x14ac:dyDescent="0.2">
      <c r="I289"/>
      <c r="J289"/>
      <c r="K289"/>
      <c r="L289"/>
      <c r="M289"/>
      <c r="N289"/>
      <c r="O289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</row>
    <row r="290" spans="9:58" x14ac:dyDescent="0.2">
      <c r="I290"/>
      <c r="J290"/>
      <c r="K290"/>
      <c r="L290"/>
      <c r="M290"/>
      <c r="N290"/>
      <c r="O290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</row>
    <row r="291" spans="9:58" x14ac:dyDescent="0.2">
      <c r="I291"/>
      <c r="J291"/>
      <c r="K291"/>
      <c r="L291"/>
      <c r="M291"/>
      <c r="N291"/>
      <c r="O291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</row>
    <row r="292" spans="9:58" x14ac:dyDescent="0.2">
      <c r="I292"/>
      <c r="J292"/>
      <c r="K292"/>
      <c r="L292"/>
      <c r="M292"/>
      <c r="N292"/>
      <c r="O292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</row>
    <row r="293" spans="9:58" x14ac:dyDescent="0.2">
      <c r="I293"/>
      <c r="J293"/>
      <c r="K293"/>
      <c r="L293"/>
      <c r="M293"/>
      <c r="N293"/>
      <c r="O29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</row>
    <row r="294" spans="9:58" x14ac:dyDescent="0.2">
      <c r="I294"/>
      <c r="J294"/>
      <c r="K294"/>
      <c r="L294"/>
      <c r="M294"/>
      <c r="N294"/>
      <c r="O294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</row>
    <row r="295" spans="9:58" x14ac:dyDescent="0.2">
      <c r="I295"/>
      <c r="J295"/>
      <c r="K295"/>
      <c r="L295"/>
      <c r="M295"/>
      <c r="N295"/>
      <c r="O295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</row>
    <row r="296" spans="9:58" x14ac:dyDescent="0.2">
      <c r="I296"/>
      <c r="J296"/>
      <c r="K296"/>
      <c r="L296"/>
      <c r="M296"/>
      <c r="N296"/>
      <c r="O296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</row>
    <row r="297" spans="9:58" x14ac:dyDescent="0.2">
      <c r="I297"/>
      <c r="J297"/>
      <c r="K297"/>
      <c r="L297"/>
      <c r="M297"/>
      <c r="N297"/>
      <c r="O297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</row>
    <row r="298" spans="9:58" x14ac:dyDescent="0.2">
      <c r="I298"/>
      <c r="J298"/>
      <c r="K298"/>
      <c r="L298"/>
      <c r="M298"/>
      <c r="N298"/>
      <c r="O298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</row>
    <row r="299" spans="9:58" x14ac:dyDescent="0.2">
      <c r="I299"/>
      <c r="J299"/>
      <c r="K299"/>
      <c r="L299"/>
      <c r="M299"/>
      <c r="N299"/>
      <c r="O299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</row>
    <row r="300" spans="9:58" x14ac:dyDescent="0.2">
      <c r="I300"/>
      <c r="J300"/>
      <c r="K300"/>
      <c r="L300"/>
      <c r="M300"/>
      <c r="N300"/>
      <c r="O300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</row>
    <row r="301" spans="9:58" x14ac:dyDescent="0.2">
      <c r="I301"/>
      <c r="J301"/>
      <c r="K301"/>
      <c r="L301"/>
      <c r="M301"/>
      <c r="N301"/>
      <c r="O301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</row>
    <row r="302" spans="9:58" x14ac:dyDescent="0.2">
      <c r="I302"/>
      <c r="J302"/>
      <c r="K302"/>
      <c r="L302"/>
      <c r="M302"/>
      <c r="N302"/>
      <c r="O302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</row>
    <row r="303" spans="9:58" x14ac:dyDescent="0.2">
      <c r="I303"/>
      <c r="J303"/>
      <c r="K303"/>
      <c r="L303"/>
      <c r="M303"/>
      <c r="N303"/>
      <c r="O30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</row>
    <row r="304" spans="9:58" x14ac:dyDescent="0.2">
      <c r="I304"/>
      <c r="J304"/>
      <c r="K304"/>
      <c r="L304"/>
      <c r="M304"/>
      <c r="N304"/>
      <c r="O304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</row>
    <row r="305" spans="9:58" x14ac:dyDescent="0.2">
      <c r="I305"/>
      <c r="J305"/>
      <c r="K305"/>
      <c r="L305"/>
      <c r="M305"/>
      <c r="N305"/>
      <c r="O305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</row>
    <row r="306" spans="9:58" x14ac:dyDescent="0.2">
      <c r="I306"/>
      <c r="J306"/>
      <c r="K306"/>
      <c r="L306"/>
      <c r="M306"/>
      <c r="N306"/>
      <c r="O306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</row>
    <row r="307" spans="9:58" x14ac:dyDescent="0.2">
      <c r="I307"/>
      <c r="J307"/>
      <c r="K307"/>
      <c r="L307"/>
      <c r="M307"/>
      <c r="N307"/>
      <c r="O307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</row>
    <row r="308" spans="9:58" x14ac:dyDescent="0.2">
      <c r="I308"/>
      <c r="J308"/>
      <c r="K308"/>
      <c r="L308"/>
      <c r="M308"/>
      <c r="N308"/>
      <c r="O308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</row>
    <row r="309" spans="9:58" x14ac:dyDescent="0.2">
      <c r="I309"/>
      <c r="J309"/>
      <c r="K309"/>
      <c r="L309"/>
      <c r="M309"/>
      <c r="N309"/>
      <c r="O309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</row>
    <row r="310" spans="9:58" x14ac:dyDescent="0.2">
      <c r="I310"/>
      <c r="J310"/>
      <c r="K310"/>
      <c r="L310"/>
      <c r="M310"/>
      <c r="N310"/>
      <c r="O310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</row>
    <row r="311" spans="9:58" x14ac:dyDescent="0.2">
      <c r="I311"/>
      <c r="J311"/>
      <c r="K311"/>
      <c r="L311"/>
      <c r="M311"/>
      <c r="N311"/>
      <c r="O311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</row>
    <row r="312" spans="9:58" x14ac:dyDescent="0.2">
      <c r="I312"/>
      <c r="J312"/>
      <c r="K312"/>
      <c r="L312"/>
      <c r="M312"/>
      <c r="N312"/>
      <c r="O312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</row>
    <row r="313" spans="9:58" x14ac:dyDescent="0.2">
      <c r="I313"/>
      <c r="J313"/>
      <c r="K313"/>
      <c r="L313"/>
      <c r="M313"/>
      <c r="N313"/>
      <c r="O31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</row>
    <row r="314" spans="9:58" x14ac:dyDescent="0.2">
      <c r="I314"/>
      <c r="J314"/>
      <c r="K314"/>
      <c r="L314"/>
      <c r="M314"/>
      <c r="N314"/>
      <c r="O314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</row>
    <row r="315" spans="9:58" x14ac:dyDescent="0.2">
      <c r="I315"/>
      <c r="J315"/>
      <c r="K315"/>
      <c r="L315"/>
      <c r="M315"/>
      <c r="N315"/>
      <c r="O315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</row>
    <row r="316" spans="9:58" x14ac:dyDescent="0.2">
      <c r="I316"/>
      <c r="J316"/>
      <c r="K316"/>
      <c r="L316"/>
      <c r="M316"/>
      <c r="N316"/>
      <c r="O316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</row>
    <row r="317" spans="9:58" x14ac:dyDescent="0.2">
      <c r="I317"/>
      <c r="J317"/>
      <c r="K317"/>
      <c r="L317"/>
      <c r="M317"/>
      <c r="N317"/>
      <c r="O317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</row>
    <row r="318" spans="9:58" x14ac:dyDescent="0.2">
      <c r="I318"/>
      <c r="J318"/>
      <c r="K318"/>
      <c r="L318"/>
      <c r="M318"/>
      <c r="N318"/>
      <c r="O318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</row>
    <row r="319" spans="9:58" x14ac:dyDescent="0.2">
      <c r="I319"/>
      <c r="J319"/>
      <c r="K319"/>
      <c r="L319"/>
      <c r="M319"/>
      <c r="N319"/>
      <c r="O319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</row>
    <row r="320" spans="9:58" x14ac:dyDescent="0.2">
      <c r="I320"/>
      <c r="J320"/>
      <c r="K320"/>
      <c r="L320"/>
      <c r="M320"/>
      <c r="N320"/>
      <c r="O320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</row>
    <row r="321" spans="9:58" x14ac:dyDescent="0.2">
      <c r="I321"/>
      <c r="J321"/>
      <c r="K321"/>
      <c r="L321"/>
      <c r="M321"/>
      <c r="N321"/>
      <c r="O321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</row>
    <row r="322" spans="9:58" x14ac:dyDescent="0.2">
      <c r="I322"/>
      <c r="J322"/>
      <c r="K322"/>
      <c r="L322"/>
      <c r="M322"/>
      <c r="N322"/>
      <c r="O322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</row>
    <row r="323" spans="9:58" x14ac:dyDescent="0.2">
      <c r="I323"/>
      <c r="J323"/>
      <c r="K323"/>
      <c r="L323"/>
      <c r="M323"/>
      <c r="N323"/>
      <c r="O32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</row>
    <row r="324" spans="9:58" x14ac:dyDescent="0.2">
      <c r="I324"/>
      <c r="J324"/>
      <c r="K324"/>
      <c r="L324"/>
      <c r="M324"/>
      <c r="N324"/>
      <c r="O324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</row>
    <row r="325" spans="9:58" x14ac:dyDescent="0.2">
      <c r="I325"/>
      <c r="J325"/>
      <c r="K325"/>
      <c r="L325"/>
      <c r="M325"/>
      <c r="N325"/>
      <c r="O325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</row>
    <row r="326" spans="9:58" x14ac:dyDescent="0.2">
      <c r="I326"/>
      <c r="J326"/>
      <c r="K326"/>
      <c r="L326"/>
      <c r="M326"/>
      <c r="N326"/>
      <c r="O326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</row>
    <row r="327" spans="9:58" x14ac:dyDescent="0.2">
      <c r="I327"/>
      <c r="J327"/>
      <c r="K327"/>
      <c r="L327"/>
      <c r="M327"/>
      <c r="N327"/>
      <c r="O327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</row>
    <row r="328" spans="9:58" x14ac:dyDescent="0.2">
      <c r="I328"/>
      <c r="J328"/>
      <c r="K328"/>
      <c r="L328"/>
      <c r="M328"/>
      <c r="N328"/>
      <c r="O328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</row>
    <row r="329" spans="9:58" x14ac:dyDescent="0.2">
      <c r="I329"/>
      <c r="J329"/>
      <c r="K329"/>
      <c r="L329"/>
      <c r="M329"/>
      <c r="N329"/>
      <c r="O329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</row>
    <row r="330" spans="9:58" x14ac:dyDescent="0.2">
      <c r="I330"/>
      <c r="J330"/>
      <c r="K330"/>
      <c r="L330"/>
      <c r="M330"/>
      <c r="N330"/>
      <c r="O330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</row>
    <row r="331" spans="9:58" x14ac:dyDescent="0.2">
      <c r="I331"/>
      <c r="J331"/>
      <c r="K331"/>
      <c r="L331"/>
      <c r="M331"/>
      <c r="N331"/>
      <c r="O331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</row>
    <row r="332" spans="9:58" x14ac:dyDescent="0.2">
      <c r="I332"/>
      <c r="J332"/>
      <c r="K332"/>
      <c r="L332"/>
      <c r="M332"/>
      <c r="N332"/>
      <c r="O332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</row>
    <row r="333" spans="9:58" x14ac:dyDescent="0.2">
      <c r="I333"/>
      <c r="J333"/>
      <c r="K333"/>
      <c r="L333"/>
      <c r="M333"/>
      <c r="N333"/>
      <c r="O3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</row>
    <row r="334" spans="9:58" x14ac:dyDescent="0.2">
      <c r="I334"/>
      <c r="J334"/>
      <c r="K334"/>
      <c r="L334"/>
      <c r="M334"/>
      <c r="N334"/>
      <c r="O334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</row>
    <row r="335" spans="9:58" x14ac:dyDescent="0.2">
      <c r="I335"/>
      <c r="J335"/>
      <c r="K335"/>
      <c r="L335"/>
      <c r="M335"/>
      <c r="N335"/>
      <c r="O335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</row>
    <row r="336" spans="9:58" x14ac:dyDescent="0.2">
      <c r="I336"/>
      <c r="J336"/>
      <c r="K336"/>
      <c r="L336"/>
      <c r="M336"/>
      <c r="N336"/>
      <c r="O336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</row>
    <row r="337" spans="9:58" x14ac:dyDescent="0.2">
      <c r="I337"/>
      <c r="J337"/>
      <c r="K337"/>
      <c r="L337"/>
      <c r="M337"/>
      <c r="N337"/>
      <c r="O337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</row>
    <row r="338" spans="9:58" x14ac:dyDescent="0.2">
      <c r="I338"/>
      <c r="J338"/>
      <c r="K338"/>
      <c r="L338"/>
      <c r="M338"/>
      <c r="N338"/>
      <c r="O338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</row>
    <row r="339" spans="9:58" x14ac:dyDescent="0.2">
      <c r="I339"/>
      <c r="J339"/>
      <c r="K339"/>
      <c r="L339"/>
      <c r="M339"/>
      <c r="N339"/>
      <c r="O339"/>
    </row>
    <row r="340" spans="9:58" x14ac:dyDescent="0.2">
      <c r="I340"/>
      <c r="J340"/>
      <c r="K340"/>
      <c r="L340"/>
      <c r="M340"/>
      <c r="N340"/>
      <c r="O340"/>
    </row>
    <row r="341" spans="9:58" x14ac:dyDescent="0.2">
      <c r="I341"/>
      <c r="J341"/>
      <c r="K341"/>
      <c r="L341"/>
      <c r="M341"/>
      <c r="N341"/>
      <c r="O341"/>
    </row>
    <row r="342" spans="9:58" x14ac:dyDescent="0.2">
      <c r="I342"/>
      <c r="J342"/>
      <c r="K342"/>
      <c r="L342"/>
      <c r="M342"/>
      <c r="N342"/>
      <c r="O342"/>
    </row>
    <row r="343" spans="9:58" x14ac:dyDescent="0.2">
      <c r="I343"/>
      <c r="J343"/>
      <c r="K343"/>
      <c r="L343"/>
      <c r="M343"/>
      <c r="N343"/>
      <c r="O343"/>
    </row>
    <row r="344" spans="9:58" x14ac:dyDescent="0.2">
      <c r="I344"/>
      <c r="J344"/>
      <c r="K344"/>
      <c r="L344"/>
      <c r="M344"/>
      <c r="N344"/>
      <c r="O344"/>
    </row>
    <row r="345" spans="9:58" x14ac:dyDescent="0.2">
      <c r="I345"/>
      <c r="J345"/>
      <c r="K345"/>
      <c r="L345"/>
      <c r="M345"/>
      <c r="N345"/>
      <c r="O345"/>
    </row>
    <row r="346" spans="9:58" x14ac:dyDescent="0.2">
      <c r="I346"/>
      <c r="J346"/>
      <c r="K346"/>
      <c r="L346"/>
      <c r="M346"/>
      <c r="N346"/>
      <c r="O346"/>
    </row>
    <row r="347" spans="9:58" x14ac:dyDescent="0.2">
      <c r="I347"/>
      <c r="J347"/>
      <c r="K347"/>
      <c r="L347"/>
      <c r="M347"/>
      <c r="N347"/>
      <c r="O347"/>
    </row>
    <row r="348" spans="9:58" x14ac:dyDescent="0.2">
      <c r="I348"/>
      <c r="J348"/>
      <c r="K348"/>
      <c r="L348"/>
      <c r="M348"/>
      <c r="N348"/>
      <c r="O348"/>
    </row>
    <row r="349" spans="9:58" x14ac:dyDescent="0.2">
      <c r="I349"/>
      <c r="J349"/>
      <c r="K349"/>
      <c r="L349"/>
      <c r="M349"/>
      <c r="N349"/>
      <c r="O349"/>
    </row>
    <row r="350" spans="9:58" x14ac:dyDescent="0.2">
      <c r="I350"/>
      <c r="J350"/>
      <c r="K350"/>
      <c r="L350"/>
      <c r="M350"/>
      <c r="N350"/>
      <c r="O350"/>
    </row>
    <row r="351" spans="9:58" x14ac:dyDescent="0.2">
      <c r="I351"/>
      <c r="J351"/>
      <c r="K351"/>
      <c r="L351"/>
      <c r="M351"/>
      <c r="N351"/>
      <c r="O351"/>
    </row>
    <row r="352" spans="9:58" x14ac:dyDescent="0.2">
      <c r="I352"/>
      <c r="J352"/>
      <c r="K352"/>
      <c r="L352"/>
      <c r="M352"/>
      <c r="N352"/>
      <c r="O352"/>
    </row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</sheetData>
  <sheetProtection algorithmName="SHA-512" hashValue="bMmqX8GJ+HjWnazvWOimn4IS6/SGwoHteQ/eTFw+pLb4ossXdW/PdEc21We+jEiBEgm3FD1EUtaOfgUVRRzi9Q==" saltValue="N0uZQai2xqpSmL7lm2EUFQ==" spinCount="100000" sheet="1" objects="1" scenarios="1"/>
  <protectedRanges>
    <protectedRange sqref="A1 D11 F11 B16:G22 J16:N17 H29:H33 H35:H37 H39:H41" name="Bereich8"/>
    <protectedRange sqref="H39" name="Bereich6"/>
    <protectedRange sqref="D11" name="Bereich1"/>
    <protectedRange sqref="F11" name="Bereich2"/>
    <protectedRange sqref="B16:G22" name="Bereich3"/>
    <protectedRange sqref="J16:N17" name="Bereich4"/>
    <protectedRange sqref="H29:H38 H40:H41" name="Bereich5"/>
    <protectedRange sqref="D11 F11 B16:G22 J16:N17 H29:H33 H35:H37 H39:H41" name="Bereich7"/>
  </protectedRanges>
  <mergeCells count="48">
    <mergeCell ref="C37:G37"/>
    <mergeCell ref="D55:I55"/>
    <mergeCell ref="A53:B53"/>
    <mergeCell ref="X39:X41"/>
    <mergeCell ref="Q100:AC100"/>
    <mergeCell ref="Q97:AC97"/>
    <mergeCell ref="Q98:AC98"/>
    <mergeCell ref="J16:N16"/>
    <mergeCell ref="V18:V20"/>
    <mergeCell ref="X18:X20"/>
    <mergeCell ref="Q54:R54"/>
    <mergeCell ref="T38:W38"/>
    <mergeCell ref="Q46:V49"/>
    <mergeCell ref="T40:W40"/>
    <mergeCell ref="R16:U16"/>
    <mergeCell ref="T33:W33"/>
    <mergeCell ref="B19:G19"/>
    <mergeCell ref="Q99:AC99"/>
    <mergeCell ref="D58:I58"/>
    <mergeCell ref="T44:U44"/>
    <mergeCell ref="A57:B57"/>
    <mergeCell ref="C29:F29"/>
    <mergeCell ref="C30:F30"/>
    <mergeCell ref="C32:F32"/>
    <mergeCell ref="C33:F33"/>
    <mergeCell ref="A32:B32"/>
    <mergeCell ref="A34:B34"/>
    <mergeCell ref="C36:F36"/>
    <mergeCell ref="A49:B49"/>
    <mergeCell ref="D56:I56"/>
    <mergeCell ref="A52:B52"/>
    <mergeCell ref="B20:G20"/>
    <mergeCell ref="Q7:T8"/>
    <mergeCell ref="T26:W26"/>
    <mergeCell ref="G27:J27"/>
    <mergeCell ref="R11:U11"/>
    <mergeCell ref="R12:U12"/>
    <mergeCell ref="B18:G18"/>
    <mergeCell ref="R13:S13"/>
    <mergeCell ref="R14:S14"/>
    <mergeCell ref="A14:D14"/>
    <mergeCell ref="R15:U15"/>
    <mergeCell ref="B17:G17"/>
    <mergeCell ref="S18:U20"/>
    <mergeCell ref="B21:G21"/>
    <mergeCell ref="B22:G22"/>
    <mergeCell ref="J17:N17"/>
    <mergeCell ref="B16:G16"/>
  </mergeCells>
  <conditionalFormatting sqref="S68">
    <cfRule type="top10" dxfId="0" priority="4" rank="10"/>
  </conditionalFormatting>
  <printOptions horizontalCentered="1" verticalCentered="1"/>
  <pageMargins left="0" right="0.39370078740157483" top="0" bottom="0" header="0" footer="0.19685039370078741"/>
  <pageSetup paperSize="9" orientation="portrait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Zwyer</dc:creator>
  <cp:lastModifiedBy>Verena Küttel</cp:lastModifiedBy>
  <cp:lastPrinted>2018-01-22T12:44:30Z</cp:lastPrinted>
  <dcterms:created xsi:type="dcterms:W3CDTF">2016-09-07T05:40:01Z</dcterms:created>
  <dcterms:modified xsi:type="dcterms:W3CDTF">2023-09-07T13:41:51Z</dcterms:modified>
</cp:coreProperties>
</file>